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ink/ink659.xml" ContentType="application/inkml+xml"/>
  <Override PartName="/xl/ink/ink660.xml" ContentType="application/inkml+xml"/>
  <Override PartName="/xl/ink/ink661.xml" ContentType="application/inkml+xml"/>
  <Override PartName="/xl/ink/ink662.xml" ContentType="application/inkml+xml"/>
  <Override PartName="/xl/ink/ink663.xml" ContentType="application/inkml+xml"/>
  <Override PartName="/xl/ink/ink664.xml" ContentType="application/inkml+xml"/>
  <Override PartName="/xl/ink/ink665.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codeName="DieseArbeitsmappe"/>
  <xr:revisionPtr revIDLastSave="0" documentId="13_ncr:1_{CB45D800-B8ED-4AF1-97A6-485FBFE8A0BC}" xr6:coauthVersionLast="47" xr6:coauthVersionMax="47" xr10:uidLastSave="{00000000-0000-0000-0000-000000000000}"/>
  <bookViews>
    <workbookView xWindow="-120" yWindow="-120" windowWidth="38640" windowHeight="21120" activeTab="6"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 r:id="rId18"/>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plots'!$D$1</definedName>
    <definedName name="_xlchart.v1.11" hidden="1">'Reading box plots'!$D$2:$D$91</definedName>
    <definedName name="_xlchart.v1.12" hidden="1">'Reading box plots'!$E$1</definedName>
    <definedName name="_xlchart.v1.13" hidden="1">'Reading box plots'!$E$2:$E$91</definedName>
    <definedName name="_xlchart.v1.14" hidden="1">'Reading box plots'!$G$1</definedName>
    <definedName name="_xlchart.v1.15" hidden="1">'Reading box plots'!$G$2:$G$76</definedName>
    <definedName name="_xlchart.v1.16" hidden="1">'Reading box plots'!$H$1</definedName>
    <definedName name="_xlchart.v1.17" hidden="1">'Reading box plots'!$H$2:$H$76</definedName>
    <definedName name="_xlchart.v1.18" hidden="1">'Reading box plots'!$I$1</definedName>
    <definedName name="_xlchart.v1.19" hidden="1">'Reading box plots'!$I$2:$I$76</definedName>
    <definedName name="_xlchart.v1.2" hidden="1">'Reading box plots'!$E$1</definedName>
    <definedName name="_xlchart.v1.20" hidden="1">'Quality box plots'!$A$1</definedName>
    <definedName name="_xlchart.v1.21" hidden="1">'Quality box plots'!$A$2</definedName>
    <definedName name="_xlchart.v1.22" hidden="1">'Quality box plots'!$B$1:$HI$1</definedName>
    <definedName name="_xlchart.v1.23" hidden="1">'Quality box plots'!$B$2:$HI$2</definedName>
    <definedName name="_xlchart.v1.24" hidden="1">Summary!$B$3</definedName>
    <definedName name="_xlchart.v1.25" hidden="1">Summary!$B$6</definedName>
    <definedName name="_xlchart.v1.26" hidden="1">Summary!$O$3:$AX$3</definedName>
    <definedName name="_xlchart.v1.27" hidden="1">Summary!$O$6:$AX$6</definedName>
    <definedName name="_xlchart.v1.28" hidden="1">'Quality box plots'!$A$5</definedName>
    <definedName name="_xlchart.v1.29" hidden="1">'Quality box plots'!$A$6</definedName>
    <definedName name="_xlchart.v1.3" hidden="1">'Reading box plots'!$E$2:$E$79</definedName>
    <definedName name="_xlchart.v1.30" hidden="1">'Quality box plots'!$A$7</definedName>
    <definedName name="_xlchart.v1.31" hidden="1">'Quality box plots'!$B$5:$FY$5</definedName>
    <definedName name="_xlchart.v1.32" hidden="1">'Quality box plots'!$B$6:$FY$6</definedName>
    <definedName name="_xlchart.v1.33" hidden="1">'Quality box plots'!$B$7:$FY$7</definedName>
    <definedName name="_xlchart.v1.34" hidden="1">'Quality box plots'!$A$5</definedName>
    <definedName name="_xlchart.v1.35" hidden="1">'Quality box plots'!$A$6</definedName>
    <definedName name="_xlchart.v1.36" hidden="1">'Quality box plots'!$A$7</definedName>
    <definedName name="_xlchart.v1.37" hidden="1">Summary!$O$3:$AX$3</definedName>
    <definedName name="_xlchart.v1.38" hidden="1">Summary!$O$4:$AX$4</definedName>
    <definedName name="_xlchart.v1.39" hidden="1">Summary!$O$5:$AX$5</definedName>
    <definedName name="_xlchart.v1.4" hidden="1">'Reading box plots'!$G$1</definedName>
    <definedName name="_xlchart.v1.40" hidden="1">'Quality box plots'!$A$5</definedName>
    <definedName name="_xlchart.v1.41" hidden="1">'Quality box plots'!$A$6</definedName>
    <definedName name="_xlchart.v1.42" hidden="1">'Quality box plots'!$A$7</definedName>
    <definedName name="_xlchart.v1.43" hidden="1">Summary!$O$6:$AX$6</definedName>
    <definedName name="_xlchart.v1.44" hidden="1">Summary!$O$7:$AX$7</definedName>
    <definedName name="_xlchart.v1.45" hidden="1">Summary!$O$8:$AX$8</definedName>
    <definedName name="_xlchart.v1.46" hidden="1">'Quality box plots'!$A$1</definedName>
    <definedName name="_xlchart.v1.47" hidden="1">'Quality box plots'!$A$2</definedName>
    <definedName name="_xlchart.v1.48" hidden="1">'Quality box plots'!$AL$1:$HI$1</definedName>
    <definedName name="_xlchart.v1.49" hidden="1">'Quality box plots'!$AL$2:$HI$2</definedName>
    <definedName name="_xlchart.v1.5" hidden="1">'Reading box plots'!$G$2:$G$66</definedName>
    <definedName name="_xlchart.v1.6" hidden="1">'Reading box plots'!$H$1</definedName>
    <definedName name="_xlchart.v1.7" hidden="1">'Reading box plots'!$H$2:$H$66</definedName>
    <definedName name="_xlchart.v1.8" hidden="1">'Reading box plots'!$I$1</definedName>
    <definedName name="_xlchart.v1.9" hidden="1">'Reading box plots'!$I$2:$I$66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64" i="7" l="1"/>
  <c r="AT64" i="7"/>
  <c r="AS64" i="7"/>
  <c r="AO64" i="7"/>
  <c r="AM64" i="7"/>
  <c r="AK64" i="7"/>
  <c r="AI64" i="7"/>
  <c r="AH64" i="7"/>
  <c r="AG64" i="7"/>
  <c r="AF64" i="7"/>
  <c r="AD64" i="7"/>
  <c r="AC64" i="7"/>
  <c r="AB64" i="7"/>
  <c r="AA64" i="7"/>
  <c r="Z64" i="7"/>
  <c r="Y64" i="7"/>
  <c r="X64" i="7"/>
  <c r="U64" i="7"/>
  <c r="R64" i="7"/>
  <c r="T64" i="7" s="1"/>
  <c r="P64" i="7"/>
  <c r="L64" i="7"/>
  <c r="K64" i="7"/>
  <c r="AU64" i="7" s="1"/>
  <c r="J64" i="7"/>
  <c r="I64" i="7"/>
  <c r="G64" i="7"/>
  <c r="F64" i="7"/>
  <c r="H64" i="7" s="1"/>
  <c r="D64" i="7"/>
  <c r="BO2" i="75"/>
  <c r="AT15" i="75"/>
  <c r="AT16" i="75"/>
  <c r="AT17" i="75"/>
  <c r="AT18" i="75"/>
  <c r="AT19" i="75"/>
  <c r="AT20" i="75"/>
  <c r="AT21" i="75"/>
  <c r="AT22" i="75"/>
  <c r="AT23" i="75"/>
  <c r="AT24" i="75"/>
  <c r="AT25" i="75"/>
  <c r="AT14" i="75"/>
  <c r="AS15" i="75"/>
  <c r="AS16" i="75"/>
  <c r="AS17" i="75"/>
  <c r="AS18" i="75"/>
  <c r="AS19" i="75"/>
  <c r="AS20" i="75"/>
  <c r="AS21" i="75"/>
  <c r="AS22" i="75"/>
  <c r="AS23" i="75"/>
  <c r="AS24" i="75"/>
  <c r="AS25" i="75"/>
  <c r="AS14" i="75"/>
  <c r="AO15" i="75"/>
  <c r="AO16" i="75"/>
  <c r="AO17" i="75"/>
  <c r="AO18" i="75"/>
  <c r="AO19" i="75"/>
  <c r="AO20" i="75"/>
  <c r="AO21" i="75"/>
  <c r="AO22" i="75"/>
  <c r="AO23" i="75"/>
  <c r="AO24" i="75"/>
  <c r="AO25" i="75"/>
  <c r="AO14" i="75"/>
  <c r="AM15" i="75"/>
  <c r="AM16" i="75"/>
  <c r="AM17" i="75"/>
  <c r="AM18" i="75"/>
  <c r="AM19" i="75"/>
  <c r="AM20" i="75"/>
  <c r="AM21" i="75"/>
  <c r="AM22" i="75"/>
  <c r="AM23" i="75"/>
  <c r="AM24" i="75"/>
  <c r="AM25" i="75"/>
  <c r="AM14" i="75"/>
  <c r="AI15" i="75"/>
  <c r="AI16" i="75"/>
  <c r="AI17" i="75"/>
  <c r="AI18" i="75"/>
  <c r="AI19" i="75"/>
  <c r="AI20" i="75"/>
  <c r="AI21" i="75"/>
  <c r="AI22" i="75"/>
  <c r="AI23" i="75"/>
  <c r="AI24" i="75"/>
  <c r="AI25" i="75"/>
  <c r="AI14" i="75"/>
  <c r="AG15" i="75"/>
  <c r="AG16" i="75"/>
  <c r="AG17" i="75"/>
  <c r="AG18" i="75"/>
  <c r="AG19" i="75"/>
  <c r="AG20" i="75"/>
  <c r="AG21" i="75"/>
  <c r="AG22" i="75"/>
  <c r="AG23" i="75"/>
  <c r="AG24" i="75"/>
  <c r="AG25" i="75"/>
  <c r="AG14" i="75"/>
  <c r="AD15" i="75"/>
  <c r="AD16" i="75"/>
  <c r="AD17" i="75"/>
  <c r="AD18" i="75"/>
  <c r="AD19" i="75"/>
  <c r="AD20" i="75"/>
  <c r="AD21" i="75"/>
  <c r="AD22" i="75"/>
  <c r="AD23" i="75"/>
  <c r="AD24" i="75"/>
  <c r="AD25" i="75"/>
  <c r="AD14" i="75"/>
  <c r="AC15" i="75"/>
  <c r="AC16" i="75"/>
  <c r="AC17" i="75"/>
  <c r="AC18" i="75"/>
  <c r="AC19" i="75"/>
  <c r="AC20" i="75"/>
  <c r="AC21" i="75"/>
  <c r="AC22" i="75"/>
  <c r="AC23" i="75"/>
  <c r="AC24" i="75"/>
  <c r="AC25" i="75"/>
  <c r="AC14" i="75"/>
  <c r="AB15" i="75"/>
  <c r="AB16" i="75"/>
  <c r="AB17" i="75"/>
  <c r="AB18" i="75"/>
  <c r="AB19" i="75"/>
  <c r="AB20" i="75"/>
  <c r="AB21" i="75"/>
  <c r="AB22" i="75"/>
  <c r="AB23" i="75"/>
  <c r="AB24" i="75"/>
  <c r="AB25" i="75"/>
  <c r="AB14" i="75"/>
  <c r="AA15" i="75"/>
  <c r="AA16" i="75"/>
  <c r="AA17" i="75"/>
  <c r="AA18" i="75"/>
  <c r="AA19" i="75"/>
  <c r="AA20" i="75"/>
  <c r="AA21" i="75"/>
  <c r="AA22" i="75"/>
  <c r="AA23" i="75"/>
  <c r="AA24" i="75"/>
  <c r="AA25" i="75"/>
  <c r="AA14" i="75"/>
  <c r="Z15" i="75"/>
  <c r="Z16" i="75"/>
  <c r="Z17" i="75"/>
  <c r="Z18" i="75"/>
  <c r="Z19" i="75"/>
  <c r="Z20" i="75"/>
  <c r="Z21" i="75"/>
  <c r="Z22" i="75"/>
  <c r="Z23" i="75"/>
  <c r="Z24" i="75"/>
  <c r="Z25" i="75"/>
  <c r="Z14" i="75"/>
  <c r="Y15" i="75"/>
  <c r="Y16" i="75"/>
  <c r="Y17" i="75"/>
  <c r="Y18" i="75"/>
  <c r="Y19" i="75"/>
  <c r="Y20" i="75"/>
  <c r="Y21" i="75"/>
  <c r="Y22" i="75"/>
  <c r="Y23" i="75"/>
  <c r="Y24" i="75"/>
  <c r="Y25" i="75"/>
  <c r="Y14" i="75"/>
  <c r="U15" i="75"/>
  <c r="U16" i="75"/>
  <c r="U17" i="75"/>
  <c r="U18" i="75"/>
  <c r="U19" i="75"/>
  <c r="U20" i="75"/>
  <c r="U21" i="75"/>
  <c r="X21" i="75" s="1"/>
  <c r="U22" i="75"/>
  <c r="X22" i="75" s="1"/>
  <c r="U23" i="75"/>
  <c r="U24" i="75"/>
  <c r="U25" i="75"/>
  <c r="U14" i="75"/>
  <c r="R15" i="75"/>
  <c r="R16" i="75"/>
  <c r="R17" i="75"/>
  <c r="R18" i="75"/>
  <c r="R19" i="75"/>
  <c r="R20" i="75"/>
  <c r="R21" i="75"/>
  <c r="R22" i="75"/>
  <c r="T22" i="75" s="1"/>
  <c r="R23" i="75"/>
  <c r="R24" i="75"/>
  <c r="R25" i="75"/>
  <c r="R14" i="75"/>
  <c r="P15" i="75"/>
  <c r="P16" i="75"/>
  <c r="P17" i="75"/>
  <c r="P18" i="75"/>
  <c r="P19" i="75"/>
  <c r="W19" i="75" s="1"/>
  <c r="P20" i="75"/>
  <c r="P21" i="75"/>
  <c r="P22" i="75"/>
  <c r="P23" i="75"/>
  <c r="P24" i="75"/>
  <c r="P25" i="75"/>
  <c r="P14" i="75"/>
  <c r="J15" i="75"/>
  <c r="J16" i="75"/>
  <c r="J17" i="75"/>
  <c r="J18" i="75"/>
  <c r="J19" i="75"/>
  <c r="J20" i="75"/>
  <c r="J21" i="75"/>
  <c r="J22" i="75"/>
  <c r="J23" i="75"/>
  <c r="J24" i="75"/>
  <c r="J25" i="75"/>
  <c r="J14" i="75"/>
  <c r="D14" i="75"/>
  <c r="D15" i="75"/>
  <c r="D16" i="75"/>
  <c r="D17" i="75"/>
  <c r="D18" i="75"/>
  <c r="D19" i="75"/>
  <c r="D20" i="75"/>
  <c r="D21" i="75"/>
  <c r="D22" i="75"/>
  <c r="D23" i="75"/>
  <c r="D24" i="75"/>
  <c r="D25"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X57" i="7" s="1"/>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X82" i="7" s="1"/>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R65" i="7"/>
  <c r="R66" i="7"/>
  <c r="R67" i="7"/>
  <c r="T67" i="7" s="1"/>
  <c r="W67" i="7" s="1"/>
  <c r="R68" i="7"/>
  <c r="R69" i="7"/>
  <c r="R70" i="7"/>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U36" i="6"/>
  <c r="U37" i="6"/>
  <c r="U38" i="6"/>
  <c r="U39" i="6"/>
  <c r="U40" i="6"/>
  <c r="U41" i="6"/>
  <c r="U42" i="6"/>
  <c r="X42" i="6" s="1"/>
  <c r="U43" i="6"/>
  <c r="X43" i="6" s="1"/>
  <c r="U44" i="6"/>
  <c r="U45" i="6"/>
  <c r="U46" i="6"/>
  <c r="X46" i="6" s="1"/>
  <c r="U47" i="6"/>
  <c r="U48" i="6"/>
  <c r="U49" i="6"/>
  <c r="X49" i="6" s="1"/>
  <c r="U50" i="6"/>
  <c r="X50" i="6" s="1"/>
  <c r="U51" i="6"/>
  <c r="U52" i="6"/>
  <c r="U53" i="6"/>
  <c r="U54" i="6"/>
  <c r="U55" i="6"/>
  <c r="U56" i="6"/>
  <c r="U57" i="6"/>
  <c r="X57" i="6" s="1"/>
  <c r="U58" i="6"/>
  <c r="X58" i="6" s="1"/>
  <c r="U59" i="6"/>
  <c r="U60" i="6"/>
  <c r="U61" i="6"/>
  <c r="U62" i="6"/>
  <c r="X62" i="6" s="1"/>
  <c r="U63" i="6"/>
  <c r="U64" i="6"/>
  <c r="U65" i="6"/>
  <c r="U66" i="6"/>
  <c r="U67" i="6"/>
  <c r="U68" i="6"/>
  <c r="U69" i="6"/>
  <c r="U70" i="6"/>
  <c r="X70" i="6" s="1"/>
  <c r="U71" i="6"/>
  <c r="U72" i="6"/>
  <c r="U73" i="6"/>
  <c r="X73" i="6" s="1"/>
  <c r="U74" i="6"/>
  <c r="X74" i="6" s="1"/>
  <c r="U75" i="6"/>
  <c r="U76" i="6"/>
  <c r="U77" i="6"/>
  <c r="U78" i="6"/>
  <c r="X78" i="6" s="1"/>
  <c r="U79" i="6"/>
  <c r="U80" i="6"/>
  <c r="U81" i="6"/>
  <c r="X81" i="6" s="1"/>
  <c r="U82" i="6"/>
  <c r="X82" i="6" s="1"/>
  <c r="U83" i="6"/>
  <c r="U14" i="6"/>
  <c r="R15" i="6"/>
  <c r="R16" i="6"/>
  <c r="R17" i="6"/>
  <c r="R18" i="6"/>
  <c r="R19" i="6"/>
  <c r="R20" i="6"/>
  <c r="R21" i="6"/>
  <c r="R22" i="6"/>
  <c r="R23" i="6"/>
  <c r="R24" i="6"/>
  <c r="R25" i="6"/>
  <c r="R26" i="6"/>
  <c r="R27" i="6"/>
  <c r="R28" i="6"/>
  <c r="R29" i="6"/>
  <c r="R30" i="6"/>
  <c r="R31" i="6"/>
  <c r="R32" i="6"/>
  <c r="R33" i="6"/>
  <c r="R34" i="6"/>
  <c r="R35" i="6"/>
  <c r="R36" i="6"/>
  <c r="T36" i="6" s="1"/>
  <c r="W36" i="6" s="1"/>
  <c r="R37" i="6"/>
  <c r="R38" i="6"/>
  <c r="T38" i="6" s="1"/>
  <c r="R39" i="6"/>
  <c r="R40" i="6"/>
  <c r="R41" i="6"/>
  <c r="R42" i="6"/>
  <c r="R43" i="6"/>
  <c r="R44" i="6"/>
  <c r="T44" i="6" s="1"/>
  <c r="W44" i="6" s="1"/>
  <c r="R45" i="6"/>
  <c r="T45" i="6" s="1"/>
  <c r="W45" i="6" s="1"/>
  <c r="R46" i="6"/>
  <c r="T46" i="6" s="1"/>
  <c r="R47" i="6"/>
  <c r="R48" i="6"/>
  <c r="R49" i="6"/>
  <c r="R50" i="6"/>
  <c r="R51" i="6"/>
  <c r="T51" i="6" s="1"/>
  <c r="W51" i="6" s="1"/>
  <c r="R52" i="6"/>
  <c r="T52" i="6" s="1"/>
  <c r="R53" i="6"/>
  <c r="T53" i="6" s="1"/>
  <c r="W53" i="6" s="1"/>
  <c r="R54" i="6"/>
  <c r="T54" i="6" s="1"/>
  <c r="R55" i="6"/>
  <c r="R56" i="6"/>
  <c r="R57" i="6"/>
  <c r="R58" i="6"/>
  <c r="R59" i="6"/>
  <c r="R60" i="6"/>
  <c r="T60" i="6" s="1"/>
  <c r="R61" i="6"/>
  <c r="T61" i="6" s="1"/>
  <c r="W61" i="6" s="1"/>
  <c r="R62" i="6"/>
  <c r="T62" i="6" s="1"/>
  <c r="R63" i="6"/>
  <c r="R64" i="6"/>
  <c r="R65" i="6"/>
  <c r="R66" i="6"/>
  <c r="R67" i="6"/>
  <c r="T67" i="6" s="1"/>
  <c r="R68" i="6"/>
  <c r="T68" i="6" s="1"/>
  <c r="R69" i="6"/>
  <c r="T69" i="6" s="1"/>
  <c r="W69" i="6" s="1"/>
  <c r="R70" i="6"/>
  <c r="T70" i="6" s="1"/>
  <c r="R71" i="6"/>
  <c r="R72" i="6"/>
  <c r="R73" i="6"/>
  <c r="R74" i="6"/>
  <c r="R75" i="6"/>
  <c r="T75" i="6" s="1"/>
  <c r="W75" i="6" s="1"/>
  <c r="R76" i="6"/>
  <c r="T76" i="6" s="1"/>
  <c r="R77" i="6"/>
  <c r="T77" i="6" s="1"/>
  <c r="W77" i="6" s="1"/>
  <c r="R78" i="6"/>
  <c r="T78" i="6" s="1"/>
  <c r="R79" i="6"/>
  <c r="R80" i="6"/>
  <c r="R81" i="6"/>
  <c r="R82" i="6"/>
  <c r="R83" i="6"/>
  <c r="T83" i="6" s="1"/>
  <c r="W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J34" i="6"/>
  <c r="J35" i="6"/>
  <c r="J36" i="6"/>
  <c r="J37" i="6"/>
  <c r="J38" i="6"/>
  <c r="J39" i="6"/>
  <c r="J40" i="6"/>
  <c r="K40" i="6" s="1"/>
  <c r="J41" i="6"/>
  <c r="J42" i="6"/>
  <c r="J43" i="6"/>
  <c r="J44" i="6"/>
  <c r="J45" i="6"/>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J74" i="6"/>
  <c r="J75" i="6"/>
  <c r="J76" i="6"/>
  <c r="J77" i="6"/>
  <c r="J78" i="6"/>
  <c r="J79" i="6"/>
  <c r="J80" i="6"/>
  <c r="K80" i="6" s="1"/>
  <c r="AU80" i="6" s="1"/>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4" i="75"/>
  <c r="H14" i="75" s="1"/>
  <c r="G14" i="75"/>
  <c r="M14" i="75" s="1"/>
  <c r="I14" i="75"/>
  <c r="L14" i="75"/>
  <c r="J4" i="75" s="1"/>
  <c r="F15" i="75"/>
  <c r="G15" i="75"/>
  <c r="H15" i="75"/>
  <c r="I15" i="75"/>
  <c r="K15" i="75"/>
  <c r="L15" i="75"/>
  <c r="M15" i="75" s="1"/>
  <c r="AW15" i="75" s="1"/>
  <c r="F16" i="75"/>
  <c r="G16" i="75"/>
  <c r="M16" i="75" s="1"/>
  <c r="I16" i="75"/>
  <c r="K16" i="75"/>
  <c r="L16" i="75"/>
  <c r="F17" i="75"/>
  <c r="H17" i="75" s="1"/>
  <c r="G17" i="75"/>
  <c r="M17" i="75" s="1"/>
  <c r="I17" i="75"/>
  <c r="K17" i="75"/>
  <c r="L17" i="75"/>
  <c r="F18" i="75"/>
  <c r="G18" i="75"/>
  <c r="H18" i="75"/>
  <c r="I18" i="75"/>
  <c r="K18" i="75"/>
  <c r="L18" i="75"/>
  <c r="M18" i="75"/>
  <c r="F19" i="75"/>
  <c r="G19" i="75"/>
  <c r="H19" i="75" s="1"/>
  <c r="I19" i="75"/>
  <c r="L19" i="75"/>
  <c r="F20" i="75"/>
  <c r="H20" i="75" s="1"/>
  <c r="G20" i="75"/>
  <c r="K20" i="75" s="1"/>
  <c r="I20" i="75"/>
  <c r="L20" i="75"/>
  <c r="F21" i="75"/>
  <c r="H21" i="75" s="1"/>
  <c r="AX21" i="75" s="1"/>
  <c r="G21" i="75"/>
  <c r="I21" i="75"/>
  <c r="L21" i="75"/>
  <c r="M21" i="75"/>
  <c r="F22" i="75"/>
  <c r="H22" i="75" s="1"/>
  <c r="G22" i="75"/>
  <c r="I22" i="75"/>
  <c r="L22" i="75"/>
  <c r="M22" i="75" s="1"/>
  <c r="F23" i="75"/>
  <c r="G23" i="75"/>
  <c r="H23" i="75"/>
  <c r="I23" i="75"/>
  <c r="K23" i="75"/>
  <c r="AU23" i="75" s="1"/>
  <c r="L23" i="75"/>
  <c r="M23" i="75" s="1"/>
  <c r="F24" i="75"/>
  <c r="G24" i="75"/>
  <c r="M24" i="75" s="1"/>
  <c r="I24" i="75"/>
  <c r="K24" i="75"/>
  <c r="L24" i="75"/>
  <c r="F25" i="75"/>
  <c r="H25" i="75" s="1"/>
  <c r="G25" i="75"/>
  <c r="M25" i="75" s="1"/>
  <c r="I25" i="75"/>
  <c r="K25" i="75"/>
  <c r="L25" i="75"/>
  <c r="BI127" i="75"/>
  <c r="CB66" i="75"/>
  <c r="CB65" i="75"/>
  <c r="CB64" i="75"/>
  <c r="CB63" i="75"/>
  <c r="CB62" i="75"/>
  <c r="CB61" i="75"/>
  <c r="CB60" i="75"/>
  <c r="CB59" i="75"/>
  <c r="CB58" i="75"/>
  <c r="CB57" i="75"/>
  <c r="CB56" i="75"/>
  <c r="CB55" i="75"/>
  <c r="CB28" i="75"/>
  <c r="CB27" i="75"/>
  <c r="CB26" i="75"/>
  <c r="CB25" i="75"/>
  <c r="AK25" i="75"/>
  <c r="AF25" i="75"/>
  <c r="BG25" i="75" s="1"/>
  <c r="X25" i="75"/>
  <c r="T25" i="75"/>
  <c r="W25" i="75" s="1"/>
  <c r="BH25" i="75"/>
  <c r="CB24" i="75"/>
  <c r="AK24" i="75"/>
  <c r="AF24" i="75"/>
  <c r="X24" i="75"/>
  <c r="T24" i="75"/>
  <c r="W24" i="75" s="1"/>
  <c r="BI24" i="75"/>
  <c r="CB23" i="75"/>
  <c r="BH23" i="75"/>
  <c r="AK23" i="75"/>
  <c r="AH23" i="75"/>
  <c r="AF23" i="75"/>
  <c r="X23" i="75"/>
  <c r="T23" i="75"/>
  <c r="W23" i="75" s="1"/>
  <c r="BI23" i="75"/>
  <c r="CB22" i="75"/>
  <c r="AF22" i="75"/>
  <c r="CB21" i="75"/>
  <c r="BI21" i="75"/>
  <c r="AK21" i="75"/>
  <c r="AF21" i="75"/>
  <c r="T21" i="75"/>
  <c r="CB20" i="75"/>
  <c r="AF20" i="75"/>
  <c r="BG20" i="75" s="1"/>
  <c r="X20" i="75"/>
  <c r="T20" i="75"/>
  <c r="W20" i="75" s="1"/>
  <c r="CB19" i="75"/>
  <c r="AF19" i="75"/>
  <c r="X19" i="75"/>
  <c r="T19" i="75"/>
  <c r="CB18" i="75"/>
  <c r="BH18" i="75"/>
  <c r="AF18" i="75"/>
  <c r="BG18" i="75" s="1"/>
  <c r="X18" i="75"/>
  <c r="T18" i="75"/>
  <c r="CB17" i="75"/>
  <c r="AK17" i="75"/>
  <c r="AH17" i="75"/>
  <c r="AF17" i="75"/>
  <c r="X17" i="75"/>
  <c r="T17" i="75"/>
  <c r="AF16" i="75"/>
  <c r="X16" i="75"/>
  <c r="T16" i="75"/>
  <c r="W16" i="75" s="1"/>
  <c r="BI15" i="75"/>
  <c r="BH15" i="75"/>
  <c r="AK15" i="75"/>
  <c r="AH15" i="75"/>
  <c r="AF15" i="75"/>
  <c r="X15" i="75"/>
  <c r="T15" i="75"/>
  <c r="W15" i="75" s="1"/>
  <c r="BG15" i="75"/>
  <c r="AF14" i="75"/>
  <c r="BG14" i="75" s="1"/>
  <c r="X14"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X70" i="7"/>
  <c r="T70" i="7"/>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T59" i="7"/>
  <c r="W59" i="7" s="1"/>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W55" i="7" s="1"/>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AF34" i="6"/>
  <c r="AH34" i="6"/>
  <c r="BG34" i="6"/>
  <c r="F35" i="6"/>
  <c r="H35" i="6" s="1"/>
  <c r="G35" i="6"/>
  <c r="I35" i="6"/>
  <c r="L35" i="6"/>
  <c r="M35" i="6"/>
  <c r="AX35" i="6" s="1"/>
  <c r="T35" i="6"/>
  <c r="X35" i="6"/>
  <c r="AF35" i="6"/>
  <c r="BG35" i="6" s="1"/>
  <c r="AK35" i="6"/>
  <c r="F36" i="6"/>
  <c r="G36" i="6"/>
  <c r="H36" i="6"/>
  <c r="I36" i="6"/>
  <c r="L36" i="6"/>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G40" i="6"/>
  <c r="I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AF42" i="6"/>
  <c r="F43" i="6"/>
  <c r="H43" i="6" s="1"/>
  <c r="G43" i="6"/>
  <c r="I43" i="6"/>
  <c r="L43" i="6"/>
  <c r="T43" i="6"/>
  <c r="AF43" i="6"/>
  <c r="F44" i="6"/>
  <c r="G44" i="6"/>
  <c r="H44" i="6"/>
  <c r="I44" i="6"/>
  <c r="L44" i="6"/>
  <c r="M44" i="6"/>
  <c r="AW44" i="6" s="1"/>
  <c r="X44" i="6"/>
  <c r="AF44" i="6"/>
  <c r="BG44" i="6" s="1"/>
  <c r="AH44" i="6"/>
  <c r="AK44" i="6"/>
  <c r="BH44" i="6"/>
  <c r="BI44" i="6"/>
  <c r="F45" i="6"/>
  <c r="H45" i="6" s="1"/>
  <c r="G45" i="6"/>
  <c r="AK45" i="6" s="1"/>
  <c r="I45" i="6"/>
  <c r="K45" i="6"/>
  <c r="L45" i="6"/>
  <c r="X45" i="6"/>
  <c r="AF45" i="6"/>
  <c r="AH45" i="6"/>
  <c r="BG45" i="6"/>
  <c r="F46" i="6"/>
  <c r="G46" i="6"/>
  <c r="H46" i="6"/>
  <c r="I46" i="6"/>
  <c r="L46" i="6"/>
  <c r="AF46" i="6"/>
  <c r="F47" i="6"/>
  <c r="G47" i="6"/>
  <c r="AH47" i="6" s="1"/>
  <c r="I47" i="6"/>
  <c r="L47" i="6"/>
  <c r="T47" i="6"/>
  <c r="W47" i="6" s="1"/>
  <c r="X47" i="6"/>
  <c r="AF47" i="6"/>
  <c r="BG47" i="6"/>
  <c r="F48" i="6"/>
  <c r="H48" i="6" s="1"/>
  <c r="G48" i="6"/>
  <c r="M48" i="6" s="1"/>
  <c r="I48" i="6"/>
  <c r="K48" i="6"/>
  <c r="AU48" i="6" s="1"/>
  <c r="L48" i="6"/>
  <c r="BI48" i="6" s="1"/>
  <c r="T48" i="6"/>
  <c r="X48" i="6"/>
  <c r="AF48" i="6"/>
  <c r="AH48" i="6"/>
  <c r="AK48" i="6"/>
  <c r="BH48" i="6"/>
  <c r="F49" i="6"/>
  <c r="G49" i="6"/>
  <c r="H49" i="6"/>
  <c r="I49" i="6"/>
  <c r="BI49" i="6" s="1"/>
  <c r="L49" i="6"/>
  <c r="T49" i="6"/>
  <c r="AF49" i="6"/>
  <c r="AH49" i="6"/>
  <c r="F50" i="6"/>
  <c r="G50" i="6"/>
  <c r="BG50" i="6" s="1"/>
  <c r="H50" i="6"/>
  <c r="I50" i="6"/>
  <c r="L50" i="6"/>
  <c r="T50" i="6"/>
  <c r="W50" i="6" s="1"/>
  <c r="AF50" i="6"/>
  <c r="AH50" i="6"/>
  <c r="F51" i="6"/>
  <c r="G51" i="6"/>
  <c r="I51" i="6"/>
  <c r="L51" i="6"/>
  <c r="X51" i="6"/>
  <c r="AF51" i="6"/>
  <c r="F52" i="6"/>
  <c r="G52" i="6"/>
  <c r="K52" i="6" s="1"/>
  <c r="AV52" i="6" s="1"/>
  <c r="H52" i="6"/>
  <c r="I52" i="6"/>
  <c r="L52" i="6"/>
  <c r="X52" i="6"/>
  <c r="AF52" i="6"/>
  <c r="F53" i="6"/>
  <c r="G53" i="6"/>
  <c r="AK53" i="6" s="1"/>
  <c r="H53" i="6"/>
  <c r="I53" i="6"/>
  <c r="L53" i="6"/>
  <c r="X53" i="6"/>
  <c r="AF53" i="6"/>
  <c r="F54" i="6"/>
  <c r="H54" i="6" s="1"/>
  <c r="G54" i="6"/>
  <c r="I54" i="6"/>
  <c r="L54" i="6"/>
  <c r="X54" i="6"/>
  <c r="AF54" i="6"/>
  <c r="F55" i="6"/>
  <c r="G55" i="6"/>
  <c r="AH55" i="6" s="1"/>
  <c r="I55" i="6"/>
  <c r="L55" i="6"/>
  <c r="T55" i="6"/>
  <c r="X55" i="6"/>
  <c r="AF55" i="6"/>
  <c r="F56" i="6"/>
  <c r="G56" i="6"/>
  <c r="I56" i="6"/>
  <c r="L56" i="6"/>
  <c r="T56" i="6"/>
  <c r="X56" i="6"/>
  <c r="AF56" i="6"/>
  <c r="F57" i="6"/>
  <c r="H57" i="6" s="1"/>
  <c r="G57" i="6"/>
  <c r="I57" i="6"/>
  <c r="L57" i="6"/>
  <c r="T57" i="6"/>
  <c r="AF57" i="6"/>
  <c r="F58" i="6"/>
  <c r="H58" i="6" s="1"/>
  <c r="G58" i="6"/>
  <c r="I58" i="6"/>
  <c r="L58" i="6"/>
  <c r="T58" i="6"/>
  <c r="W58" i="6" s="1"/>
  <c r="AF58" i="6"/>
  <c r="F59" i="6"/>
  <c r="H59" i="6" s="1"/>
  <c r="G59" i="6"/>
  <c r="I59" i="6"/>
  <c r="L59" i="6"/>
  <c r="BI59" i="6" s="1"/>
  <c r="T59" i="6"/>
  <c r="W59" i="6" s="1"/>
  <c r="X59" i="6"/>
  <c r="AF59" i="6"/>
  <c r="AK59" i="6"/>
  <c r="BG59" i="6"/>
  <c r="F60" i="6"/>
  <c r="G60" i="6"/>
  <c r="H60" i="6"/>
  <c r="I60" i="6"/>
  <c r="L60" i="6"/>
  <c r="M60" i="6"/>
  <c r="X60" i="6"/>
  <c r="AF60" i="6"/>
  <c r="AH60" i="6"/>
  <c r="AW60" i="6"/>
  <c r="AX60" i="6"/>
  <c r="BH60" i="6"/>
  <c r="F61" i="6"/>
  <c r="G61" i="6"/>
  <c r="AK61" i="6" s="1"/>
  <c r="H61" i="6"/>
  <c r="I61" i="6"/>
  <c r="L61" i="6"/>
  <c r="X61" i="6"/>
  <c r="AF61" i="6"/>
  <c r="AH61" i="6"/>
  <c r="F62" i="6"/>
  <c r="H62" i="6" s="1"/>
  <c r="G62" i="6"/>
  <c r="I62" i="6"/>
  <c r="L62" i="6"/>
  <c r="AF62" i="6"/>
  <c r="F63" i="6"/>
  <c r="G63" i="6"/>
  <c r="I63" i="6"/>
  <c r="L63" i="6"/>
  <c r="T63" i="6"/>
  <c r="X63" i="6"/>
  <c r="AF63" i="6"/>
  <c r="F64" i="6"/>
  <c r="G64" i="6"/>
  <c r="AK64" i="6" s="1"/>
  <c r="I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X67" i="6"/>
  <c r="AF67" i="6"/>
  <c r="F68" i="6"/>
  <c r="G68" i="6"/>
  <c r="I68" i="6"/>
  <c r="L68" i="6"/>
  <c r="X68" i="6"/>
  <c r="AF68" i="6"/>
  <c r="AH68" i="6"/>
  <c r="F69" i="6"/>
  <c r="G69" i="6"/>
  <c r="AK69" i="6" s="1"/>
  <c r="H69" i="6"/>
  <c r="I69" i="6"/>
  <c r="L69" i="6"/>
  <c r="X69" i="6"/>
  <c r="AF69" i="6"/>
  <c r="F70" i="6"/>
  <c r="H70" i="6" s="1"/>
  <c r="G70" i="6"/>
  <c r="AK70" i="6" s="1"/>
  <c r="I70" i="6"/>
  <c r="L70" i="6"/>
  <c r="AF70" i="6"/>
  <c r="AH70" i="6"/>
  <c r="F71" i="6"/>
  <c r="G71" i="6"/>
  <c r="I71" i="6"/>
  <c r="L71" i="6"/>
  <c r="T71" i="6"/>
  <c r="X71" i="6"/>
  <c r="AF71" i="6"/>
  <c r="F72" i="6"/>
  <c r="H72" i="6" s="1"/>
  <c r="G72" i="6"/>
  <c r="I72" i="6"/>
  <c r="L72" i="6"/>
  <c r="M72" i="6"/>
  <c r="AW72" i="6" s="1"/>
  <c r="T72" i="6"/>
  <c r="X72" i="6"/>
  <c r="AF72" i="6"/>
  <c r="AH72" i="6"/>
  <c r="AK72" i="6"/>
  <c r="BG72" i="6"/>
  <c r="BH72" i="6"/>
  <c r="BI72" i="6"/>
  <c r="F73" i="6"/>
  <c r="G73" i="6"/>
  <c r="AK73" i="6" s="1"/>
  <c r="H73" i="6"/>
  <c r="I73" i="6"/>
  <c r="K73" i="6"/>
  <c r="AU73" i="6" s="1"/>
  <c r="L73" i="6"/>
  <c r="T73" i="6"/>
  <c r="AF73" i="6"/>
  <c r="AH73" i="6"/>
  <c r="BG73" i="6"/>
  <c r="F74" i="6"/>
  <c r="G74" i="6"/>
  <c r="BH74" i="6" s="1"/>
  <c r="H74" i="6"/>
  <c r="I74" i="6"/>
  <c r="L74" i="6"/>
  <c r="T74" i="6"/>
  <c r="W74" i="6"/>
  <c r="AF74" i="6"/>
  <c r="F75" i="6"/>
  <c r="G75" i="6"/>
  <c r="I75" i="6"/>
  <c r="L75" i="6"/>
  <c r="X75" i="6"/>
  <c r="AF75" i="6"/>
  <c r="F76" i="6"/>
  <c r="G76" i="6"/>
  <c r="I76" i="6"/>
  <c r="L76" i="6"/>
  <c r="M76" i="6"/>
  <c r="AW76" i="6" s="1"/>
  <c r="X76" i="6"/>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K79" i="6" s="1"/>
  <c r="H79" i="6"/>
  <c r="I79" i="6"/>
  <c r="L79" i="6"/>
  <c r="T79" i="6"/>
  <c r="X79" i="6"/>
  <c r="AF79" i="6"/>
  <c r="F80" i="6"/>
  <c r="H80" i="6" s="1"/>
  <c r="G80" i="6"/>
  <c r="I80" i="6"/>
  <c r="L80" i="6"/>
  <c r="BI80" i="6" s="1"/>
  <c r="M80" i="6"/>
  <c r="AW80" i="6" s="1"/>
  <c r="T80" i="6"/>
  <c r="W80" i="6" s="1"/>
  <c r="X80" i="6"/>
  <c r="AF80" i="6"/>
  <c r="AH80" i="6"/>
  <c r="AK80" i="6"/>
  <c r="BG80" i="6"/>
  <c r="BH80" i="6"/>
  <c r="F81" i="6"/>
  <c r="G81" i="6"/>
  <c r="H81" i="6"/>
  <c r="I81" i="6"/>
  <c r="K81" i="6"/>
  <c r="AU81" i="6" s="1"/>
  <c r="L81" i="6"/>
  <c r="T81" i="6"/>
  <c r="AF81" i="6"/>
  <c r="AH81" i="6"/>
  <c r="F82" i="6"/>
  <c r="H82" i="6" s="1"/>
  <c r="G82" i="6"/>
  <c r="I82" i="6"/>
  <c r="L82" i="6"/>
  <c r="T82" i="6"/>
  <c r="W82" i="6" s="1"/>
  <c r="AF82" i="6"/>
  <c r="BI82" i="6"/>
  <c r="F83" i="6"/>
  <c r="H83" i="6" s="1"/>
  <c r="G83" i="6"/>
  <c r="AK83" i="6" s="1"/>
  <c r="I83" i="6"/>
  <c r="K83" i="6"/>
  <c r="L83" i="6"/>
  <c r="BI83" i="6" s="1"/>
  <c r="M83" i="6"/>
  <c r="AW83" i="6" s="1"/>
  <c r="X83" i="6"/>
  <c r="AF83" i="6"/>
  <c r="BG83" i="6" s="1"/>
  <c r="AH83" i="6"/>
  <c r="BH83" i="6"/>
  <c r="F33" i="6"/>
  <c r="G33" i="6"/>
  <c r="M33" i="6" s="1"/>
  <c r="H33" i="6"/>
  <c r="I33" i="6"/>
  <c r="AX33" i="6" s="1"/>
  <c r="K33" i="6"/>
  <c r="AU33" i="6" s="1"/>
  <c r="L33" i="6"/>
  <c r="BI33" i="6" s="1"/>
  <c r="T33" i="6"/>
  <c r="W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CB18" i="15"/>
  <c r="F19" i="15"/>
  <c r="H19" i="15" s="1"/>
  <c r="G19" i="15"/>
  <c r="BI19" i="15" s="1"/>
  <c r="I19" i="15"/>
  <c r="L19" i="15"/>
  <c r="T19" i="15"/>
  <c r="W19" i="15" s="1"/>
  <c r="X19" i="15"/>
  <c r="AF19" i="15"/>
  <c r="CB19" i="15"/>
  <c r="F20" i="15"/>
  <c r="G20" i="15"/>
  <c r="K20" i="15" s="1"/>
  <c r="I20" i="15"/>
  <c r="L20" i="15"/>
  <c r="T20" i="15"/>
  <c r="W20" i="15" s="1"/>
  <c r="X20" i="15"/>
  <c r="AF20" i="15"/>
  <c r="AK20" i="15"/>
  <c r="CB20" i="15"/>
  <c r="F21" i="15"/>
  <c r="G21" i="15"/>
  <c r="K21" i="15" s="1"/>
  <c r="I21" i="15"/>
  <c r="L21" i="15"/>
  <c r="T21" i="15"/>
  <c r="W21" i="15" s="1"/>
  <c r="X21" i="15"/>
  <c r="AF21" i="15"/>
  <c r="BG21" i="15" s="1"/>
  <c r="CB21" i="15"/>
  <c r="CB15" i="16"/>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CB15" i="5"/>
  <c r="AF15" i="5"/>
  <c r="X15" i="5"/>
  <c r="T15" i="5"/>
  <c r="M15" i="5"/>
  <c r="AW15" i="5" s="1"/>
  <c r="L15" i="5"/>
  <c r="K15" i="5"/>
  <c r="AU15" i="5" s="1"/>
  <c r="I15" i="5"/>
  <c r="AX15" i="5" s="1"/>
  <c r="H15" i="5"/>
  <c r="G15" i="5"/>
  <c r="BI15" i="5" s="1"/>
  <c r="F15" i="5"/>
  <c r="AU32" i="6" l="1"/>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2" i="75"/>
  <c r="K21" i="75"/>
  <c r="W85" i="7"/>
  <c r="W77" i="7"/>
  <c r="W60" i="7"/>
  <c r="W52" i="7"/>
  <c r="W87" i="7"/>
  <c r="W71" i="7"/>
  <c r="W79" i="7"/>
  <c r="W54" i="7"/>
  <c r="W62" i="7"/>
  <c r="W62" i="6"/>
  <c r="W38" i="6"/>
  <c r="W60" i="6"/>
  <c r="W52" i="6"/>
  <c r="AV70" i="6"/>
  <c r="AV34" i="6"/>
  <c r="K68" i="6"/>
  <c r="AV48" i="6"/>
  <c r="AV81" i="6"/>
  <c r="K60" i="6"/>
  <c r="AV60" i="6" s="1"/>
  <c r="K44" i="6"/>
  <c r="K36" i="6"/>
  <c r="AV36" i="6" s="1"/>
  <c r="AV14" i="5"/>
  <c r="AX17" i="75"/>
  <c r="BI17" i="75"/>
  <c r="AW24" i="75"/>
  <c r="M20" i="75"/>
  <c r="K14" i="75"/>
  <c r="BG19" i="75"/>
  <c r="BH19" i="75"/>
  <c r="H24" i="75"/>
  <c r="AX24" i="75" s="1"/>
  <c r="M19" i="75"/>
  <c r="H16" i="75"/>
  <c r="AH19" i="75"/>
  <c r="BI19" i="75"/>
  <c r="J2" i="75"/>
  <c r="AH25" i="75"/>
  <c r="K19" i="75"/>
  <c r="AV19" i="75" s="1"/>
  <c r="AW19" i="75"/>
  <c r="AK19" i="75"/>
  <c r="BI22"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W14" i="75"/>
  <c r="AH14" i="75"/>
  <c r="BI14" i="75"/>
  <c r="T14" i="75"/>
  <c r="W14" i="75" s="1"/>
  <c r="AF2" i="75"/>
  <c r="AV16" i="75"/>
  <c r="AH20" i="75"/>
  <c r="BG22" i="75"/>
  <c r="AK22" i="75"/>
  <c r="AW22" i="75"/>
  <c r="AH22" i="75"/>
  <c r="W22"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5" i="75"/>
  <c r="G4" i="75"/>
  <c r="AH16" i="75"/>
  <c r="BG16" i="75"/>
  <c r="W17" i="75"/>
  <c r="AK18" i="75"/>
  <c r="AW18" i="75"/>
  <c r="AX18" i="75"/>
  <c r="AH18" i="75"/>
  <c r="BI18" i="75"/>
  <c r="AX19" i="75"/>
  <c r="W21" i="75"/>
  <c r="AX22" i="75"/>
  <c r="BH22" i="75"/>
  <c r="BJ4" i="75"/>
  <c r="D2" i="75"/>
  <c r="BJ2" i="75" s="1"/>
  <c r="BI20" i="75"/>
  <c r="BH20" i="75"/>
  <c r="AV20" i="75"/>
  <c r="AK20" i="75"/>
  <c r="AW20" i="75"/>
  <c r="E2" i="75"/>
  <c r="BK2" i="75" s="1"/>
  <c r="H4" i="75"/>
  <c r="AU15" i="75"/>
  <c r="H2" i="75"/>
  <c r="AW21" i="75"/>
  <c r="BI16" i="75"/>
  <c r="BH16" i="75"/>
  <c r="F4" i="75"/>
  <c r="AK16" i="75"/>
  <c r="AW16" i="75"/>
  <c r="AU16" i="75"/>
  <c r="W18" i="75"/>
  <c r="AV17" i="75"/>
  <c r="AW17" i="75"/>
  <c r="BK4" i="75"/>
  <c r="G2" i="75"/>
  <c r="BN2" i="75" s="1"/>
  <c r="BL4" i="75"/>
  <c r="AK14" i="75"/>
  <c r="BH14" i="75"/>
  <c r="CB52" i="75"/>
  <c r="AX25" i="75"/>
  <c r="AW25" i="75"/>
  <c r="S2" i="75"/>
  <c r="S3" i="75" s="1"/>
  <c r="AD2" i="75"/>
  <c r="AD3" i="75" s="1"/>
  <c r="AO2" i="75"/>
  <c r="AO3" i="75" s="1"/>
  <c r="AY2" i="75"/>
  <c r="AY3" i="75" s="1"/>
  <c r="AV18" i="75"/>
  <c r="AV23" i="75"/>
  <c r="BG17" i="75"/>
  <c r="BG21" i="75"/>
  <c r="BG24" i="75"/>
  <c r="BG4" i="75"/>
  <c r="BH17" i="75"/>
  <c r="BH21" i="75"/>
  <c r="BH24" i="75"/>
  <c r="BG23" i="75"/>
  <c r="CB67" i="75"/>
  <c r="CB54" i="75"/>
  <c r="AU17" i="75"/>
  <c r="AU21" i="75"/>
  <c r="AV24" i="75"/>
  <c r="AU24" i="75"/>
  <c r="AH21" i="75"/>
  <c r="AH24" i="75"/>
  <c r="AU25" i="75"/>
  <c r="AV25" i="75"/>
  <c r="BI25"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K82" i="6"/>
  <c r="AU82" i="6" s="1"/>
  <c r="AH82" i="6"/>
  <c r="AV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U67" i="6" l="1"/>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19" i="75"/>
  <c r="AU19" i="15"/>
  <c r="AU52" i="7"/>
  <c r="AU67" i="7"/>
  <c r="AU36" i="6"/>
  <c r="AU46" i="6"/>
  <c r="AU78" i="6"/>
  <c r="AV56" i="6"/>
  <c r="AV75" i="6"/>
  <c r="AV47" i="6"/>
  <c r="AV71" i="6"/>
  <c r="AV38" i="6"/>
  <c r="AU60" i="6"/>
  <c r="AV43" i="6"/>
  <c r="AU57" i="6"/>
  <c r="BW2" i="75"/>
  <c r="BW3" i="75" s="1"/>
  <c r="AV21" i="75"/>
  <c r="AV22" i="75"/>
  <c r="AV15" i="75"/>
  <c r="CB53" i="75"/>
  <c r="AX16" i="75"/>
  <c r="I2" i="75"/>
  <c r="BG2" i="75"/>
  <c r="K2" i="75"/>
  <c r="BH2" i="75"/>
  <c r="AU18" i="75"/>
  <c r="AU22" i="75"/>
  <c r="BI4" i="75"/>
  <c r="AW23" i="75"/>
  <c r="AW4" i="75" s="1"/>
  <c r="AX23" i="75"/>
  <c r="I4" i="75"/>
  <c r="AU20" i="75"/>
  <c r="AV14" i="75"/>
  <c r="AK2" i="75"/>
  <c r="AK3" i="75" s="1"/>
  <c r="F2" i="75"/>
  <c r="AH2" i="75"/>
  <c r="AH3" i="75" s="1"/>
  <c r="AX20" i="75"/>
  <c r="W2" i="75"/>
  <c r="AU14" i="75"/>
  <c r="K4" i="75"/>
  <c r="AX14"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CB15" i="75" s="1"/>
  <c r="AU2" i="75"/>
  <c r="CB29" i="75" s="1"/>
  <c r="AX2" i="75"/>
  <c r="CB16" i="75" s="1"/>
  <c r="AX4" i="75"/>
  <c r="BM2" i="75"/>
  <c r="BM3" i="75" s="1"/>
  <c r="W3" i="75"/>
  <c r="AV4" i="75"/>
  <c r="AU4" i="75"/>
  <c r="AV2" i="75"/>
  <c r="CB14" i="75" s="1"/>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T48" i="7"/>
  <c r="W48" i="7" s="1"/>
  <c r="T49" i="7"/>
  <c r="W49" i="7" s="1"/>
  <c r="T50" i="7"/>
  <c r="W50" i="7" s="1"/>
  <c r="T51" i="7"/>
  <c r="W27" i="7"/>
  <c r="W28"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CB20" i="7"/>
  <c r="N4" i="7"/>
  <c r="C2" i="7"/>
  <c r="CB27" i="5"/>
  <c r="CB26" i="5"/>
  <c r="CB25" i="5"/>
  <c r="CB24" i="5"/>
  <c r="CB23" i="5"/>
  <c r="CB22" i="5"/>
  <c r="CB21" i="5"/>
  <c r="CB20" i="5"/>
  <c r="CB19" i="5"/>
  <c r="CB18" i="5"/>
  <c r="CB17" i="5"/>
  <c r="CB27" i="6"/>
  <c r="CB26" i="6"/>
  <c r="CB25" i="6"/>
  <c r="CB24" i="6"/>
  <c r="CB23" i="6"/>
  <c r="CB22" i="6"/>
  <c r="CB21" i="6"/>
  <c r="CB20" i="6"/>
  <c r="CB19" i="6"/>
  <c r="CB18" i="6"/>
  <c r="CB17" i="6"/>
  <c r="CB28" i="7"/>
  <c r="CB27" i="7"/>
  <c r="CB26" i="7"/>
  <c r="CB25" i="7"/>
  <c r="CB24" i="7"/>
  <c r="CB23" i="7"/>
  <c r="CB22" i="7"/>
  <c r="CB21" i="7"/>
  <c r="CB19" i="7"/>
  <c r="CB18" i="7"/>
  <c r="CB17" i="7"/>
  <c r="CB17" i="15"/>
  <c r="CB21" i="14"/>
  <c r="CB20" i="14"/>
  <c r="CB19" i="14"/>
  <c r="CB18" i="14"/>
  <c r="CB17" i="14"/>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24" i="7" l="1"/>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O21" i="73"/>
  <c r="CO20" i="73"/>
  <c r="CF20" i="73"/>
  <c r="CN20" i="73"/>
  <c r="CG19" i="73"/>
  <c r="CL19" i="73"/>
  <c r="CM19" i="73"/>
  <c r="CI21" i="73"/>
  <c r="CK20" i="73"/>
  <c r="CG20" i="73"/>
  <c r="CE21" i="73"/>
  <c r="CH21" i="73"/>
  <c r="CE20" i="73"/>
  <c r="CL20" i="73"/>
  <c r="CJ20" i="73"/>
  <c r="CI20" i="73"/>
  <c r="CM20" i="73"/>
  <c r="CC16" i="73"/>
  <c r="CK21" i="73"/>
  <c r="CL21" i="73"/>
  <c r="CM21" i="73"/>
  <c r="CD21" i="73"/>
  <c r="CG21" i="73"/>
  <c r="CE16" i="73"/>
  <c r="CF16" i="73"/>
  <c r="CK19" i="73"/>
  <c r="CD16" i="73"/>
  <c r="CH16" i="73"/>
  <c r="CH20" i="73"/>
  <c r="CN21" i="73"/>
  <c r="CD19" i="73"/>
  <c r="CJ19" i="73"/>
  <c r="CH19" i="73"/>
  <c r="CG16" i="73"/>
  <c r="CF21" i="73"/>
  <c r="CD20" i="73"/>
  <c r="CF19" i="73"/>
  <c r="CJ21" i="73"/>
  <c r="CI19" i="73"/>
  <c r="CO19" i="73"/>
  <c r="CE19" i="73"/>
  <c r="CC19" i="73"/>
  <c r="CN19"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C5" i="68"/>
  <c r="BF2" i="67"/>
  <c r="BV5" i="69"/>
  <c r="BC5" i="69"/>
  <c r="BR2" i="67"/>
  <c r="H4" i="69"/>
  <c r="CB24" i="69"/>
  <c r="CB25" i="69"/>
  <c r="CB18" i="69"/>
  <c r="CB22" i="69"/>
  <c r="CB26" i="69"/>
  <c r="CB17" i="69"/>
  <c r="BE4" i="68"/>
  <c r="BV4" i="68"/>
  <c r="H4" i="67"/>
  <c r="BA2" i="6"/>
  <c r="AL2" i="6"/>
  <c r="N2" i="6"/>
  <c r="BY2" i="6"/>
  <c r="AZ2" i="6"/>
  <c r="AJ2" i="6"/>
  <c r="M2" i="6"/>
  <c r="AY2" i="6"/>
  <c r="AE2" i="6"/>
  <c r="L2" i="6"/>
  <c r="CA2" i="6"/>
  <c r="BZ16" i="73"/>
  <c r="BX18" i="73"/>
  <c r="BV16" i="73"/>
  <c r="CB19" i="73"/>
  <c r="CB16" i="73"/>
  <c r="BT16" i="73"/>
  <c r="BX21" i="73"/>
  <c r="BT19" i="73"/>
  <c r="BT5" i="69" l="1"/>
  <c r="BT6" i="69" s="1"/>
  <c r="BQ5" i="68"/>
  <c r="BQ6" i="68" s="1"/>
  <c r="BB5" i="68"/>
  <c r="BQ5" i="69"/>
  <c r="BQ6" i="69" s="1"/>
  <c r="BD5" i="68"/>
  <c r="BD5" i="69"/>
  <c r="BT6" i="68"/>
  <c r="BQ7" i="69"/>
  <c r="BQ7" i="68"/>
  <c r="BP6" i="68"/>
  <c r="BS7" i="68"/>
  <c r="BS7" i="69"/>
  <c r="BV6" i="68"/>
  <c r="BT7" i="68"/>
  <c r="BT7" i="69"/>
  <c r="BP7" i="68"/>
  <c r="BP7" i="69"/>
  <c r="BU7" i="68"/>
  <c r="BU7" i="69"/>
  <c r="BV6"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X16" i="73"/>
  <c r="BV19" i="73"/>
  <c r="CA18" i="73"/>
  <c r="BQ16" i="73"/>
  <c r="BW17" i="73"/>
  <c r="BX19" i="73"/>
  <c r="BR16" i="73"/>
  <c r="BW18" i="73"/>
  <c r="BW20" i="73"/>
  <c r="BZ20" i="73"/>
  <c r="BW21" i="73"/>
  <c r="CB20" i="73"/>
  <c r="BV21" i="73"/>
  <c r="BS16" i="73"/>
  <c r="CB18" i="73"/>
  <c r="BY21" i="73"/>
  <c r="BQ19" i="73"/>
  <c r="BU19" i="73"/>
  <c r="BY16" i="73"/>
  <c r="BW16" i="73"/>
  <c r="BZ19" i="73"/>
  <c r="BZ18" i="73"/>
  <c r="CA21" i="73"/>
  <c r="BR19" i="73"/>
  <c r="BU16" i="73"/>
  <c r="BZ21" i="73"/>
  <c r="CB21" i="73"/>
  <c r="BY18" i="73"/>
  <c r="BV18" i="73"/>
  <c r="BZ17" i="73"/>
  <c r="BS19" i="73"/>
  <c r="CB17" i="73"/>
  <c r="BW19" i="73"/>
  <c r="CA16" i="73"/>
  <c r="CA19" i="73"/>
  <c r="BY19" i="73"/>
  <c r="BV17"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S9" i="73"/>
  <c r="BZ6" i="73"/>
  <c r="BS3" i="73"/>
  <c r="BV12" i="73"/>
  <c r="BY12" i="73"/>
  <c r="BM11" i="2"/>
  <c r="BS12" i="73"/>
  <c r="BE10" i="2"/>
  <c r="BJ7" i="2"/>
  <c r="BQ11" i="2"/>
  <c r="BY3" i="73"/>
  <c r="BX17" i="73"/>
  <c r="BQ3" i="73"/>
  <c r="BR11" i="2"/>
  <c r="BR3" i="73"/>
  <c r="BS6" i="73"/>
  <c r="BN12" i="2"/>
  <c r="BD12" i="2"/>
  <c r="BY17" i="73"/>
  <c r="CA6" i="73"/>
  <c r="CB12" i="2"/>
  <c r="CB12" i="73"/>
  <c r="BM12" i="2"/>
  <c r="CB3" i="73"/>
  <c r="BI10" i="2"/>
  <c r="BR9" i="73"/>
  <c r="CB5" i="2"/>
  <c r="CG4" i="2"/>
  <c r="CA9" i="73"/>
  <c r="AA4" i="2"/>
  <c r="BR12" i="73"/>
  <c r="AY12" i="73"/>
  <c r="BD11" i="2"/>
  <c r="CB6" i="2"/>
  <c r="BE12" i="2"/>
  <c r="CA12" i="73"/>
  <c r="BM10" i="2"/>
  <c r="BI12" i="2"/>
  <c r="BR10" i="2"/>
  <c r="BV6" i="73"/>
  <c r="BT9" i="73"/>
  <c r="BO11" i="2"/>
  <c r="CB10" i="2"/>
  <c r="BW6" i="73"/>
  <c r="BX3" i="73"/>
  <c r="CE4" i="2"/>
  <c r="CA3" i="73"/>
  <c r="CB11" i="2"/>
  <c r="BX20" i="73"/>
  <c r="BQ12" i="2"/>
  <c r="BP10" i="2"/>
  <c r="BD10" i="2"/>
  <c r="BF11" i="2"/>
  <c r="BJ12" i="2"/>
  <c r="BU12" i="73"/>
  <c r="AY9" i="73"/>
  <c r="AY6" i="73"/>
  <c r="BV9" i="73"/>
  <c r="BF10" i="2"/>
  <c r="BU6" i="73"/>
  <c r="BO10" i="2"/>
  <c r="BK11" i="2"/>
  <c r="BJ11" i="2"/>
  <c r="BI11" i="2"/>
  <c r="BQ9" i="73"/>
  <c r="BY20" i="73"/>
  <c r="AY3" i="73"/>
  <c r="BN11" i="2"/>
  <c r="BU9" i="73"/>
  <c r="BN10" i="2"/>
  <c r="BJ10" i="2"/>
  <c r="BJ8" i="2"/>
  <c r="BQ10" i="2"/>
  <c r="CA17" i="73"/>
  <c r="BQ6" i="73"/>
  <c r="CB9" i="73"/>
  <c r="BT6" i="73"/>
  <c r="BW3" i="73"/>
  <c r="BY9" i="73"/>
  <c r="CB4" i="2"/>
  <c r="BK12" i="2"/>
  <c r="CB8" i="2"/>
  <c r="BZ12" i="73"/>
  <c r="BT3" i="73"/>
  <c r="BR6" i="73"/>
  <c r="BX6" i="73"/>
  <c r="BJ3" i="2"/>
  <c r="BZ9" i="73"/>
  <c r="BF12" i="2"/>
  <c r="BV3" i="73"/>
  <c r="BR12" i="2"/>
  <c r="BO12" i="2"/>
  <c r="BE11" i="2"/>
  <c r="BP12" i="2"/>
  <c r="BT12" i="73"/>
  <c r="BU3" i="73"/>
  <c r="BQ12" i="73"/>
  <c r="CB6" i="73"/>
  <c r="BV20" i="73"/>
  <c r="BJ5" i="2"/>
  <c r="CB7" i="2"/>
  <c r="CA20" i="73"/>
  <c r="BJ4" i="2"/>
  <c r="CB3" i="2"/>
  <c r="BX9" i="73"/>
  <c r="BW9" i="73"/>
  <c r="BJ6" i="2"/>
  <c r="BK10" i="2"/>
  <c r="BP11" i="2"/>
  <c r="BW12" i="73"/>
  <c r="BY6" i="73"/>
  <c r="BX12" i="73"/>
  <c r="BJ20" i="2" l="1"/>
  <c r="BJ19" i="2"/>
  <c r="CB19" i="2"/>
  <c r="BJ18" i="2"/>
  <c r="CB18" i="2"/>
  <c r="CB20" i="2"/>
  <c r="BC10" i="2"/>
  <c r="BL11" i="2"/>
  <c r="BL10" i="2"/>
  <c r="BL12" i="2"/>
  <c r="CB17" i="2"/>
  <c r="BO7" i="68"/>
  <c r="BO7" i="69"/>
  <c r="BO5" i="68"/>
  <c r="BO6" i="68" s="1"/>
  <c r="BO5" i="69"/>
  <c r="BO6" i="69" s="1"/>
  <c r="BR6" i="2"/>
  <c r="BR4" i="2"/>
  <c r="BR8" i="2"/>
  <c r="AY16" i="73"/>
  <c r="AY19" i="73"/>
  <c r="BR5" i="2"/>
  <c r="BR7" i="2"/>
  <c r="BR3" i="2"/>
  <c r="BR20" i="2" l="1"/>
  <c r="BR18" i="2"/>
  <c r="BR19" i="2"/>
  <c r="BR17" i="2"/>
  <c r="BQ69" i="64"/>
  <c r="BQ69" i="63"/>
  <c r="BQ8" i="2"/>
  <c r="BQ4" i="2"/>
  <c r="BQ5" i="2"/>
  <c r="BQ6" i="2"/>
  <c r="BQ7" i="2"/>
  <c r="BQ3"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2" i="69"/>
  <c r="N2" i="69" s="1"/>
  <c r="N2" i="68"/>
  <c r="H2" i="67"/>
  <c r="C2" i="67"/>
  <c r="N2" i="67"/>
  <c r="CA3" i="16"/>
  <c r="N7" i="7"/>
  <c r="H7" i="7"/>
  <c r="BJ812" i="69"/>
  <c r="CA3" i="7"/>
  <c r="CA3" i="14"/>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I3" i="73"/>
  <c r="I11" i="73"/>
  <c r="BN6" i="2"/>
  <c r="BE14" i="73"/>
  <c r="BE5" i="73"/>
  <c r="BK3" i="2"/>
  <c r="CE7" i="2"/>
  <c r="BE5" i="2"/>
  <c r="BD6" i="2"/>
  <c r="BE3" i="2"/>
  <c r="BI6" i="2"/>
  <c r="BD5" i="2"/>
  <c r="CE3" i="2"/>
  <c r="BP3" i="2"/>
  <c r="AY12" i="2"/>
  <c r="CE6" i="2"/>
  <c r="BK5" i="2"/>
  <c r="D9" i="73"/>
  <c r="BN4" i="2"/>
  <c r="I14" i="73"/>
  <c r="BE11" i="73"/>
  <c r="BF6" i="2"/>
  <c r="BP8" i="2"/>
  <c r="BO7" i="2"/>
  <c r="CE8" i="2"/>
  <c r="BE6" i="2"/>
  <c r="BM5" i="2"/>
  <c r="BE8" i="2"/>
  <c r="BD4" i="2"/>
  <c r="I6" i="73"/>
  <c r="BF7" i="2"/>
  <c r="BF8" i="2"/>
  <c r="BN8" i="2"/>
  <c r="BD7" i="2"/>
  <c r="BP4" i="2"/>
  <c r="I9" i="73"/>
  <c r="BI5" i="2"/>
  <c r="BM8" i="2"/>
  <c r="BM7" i="2"/>
  <c r="BM3" i="2"/>
  <c r="BO5" i="2"/>
  <c r="AA5" i="2"/>
  <c r="I5" i="73"/>
  <c r="BO6" i="2"/>
  <c r="BM6" i="2"/>
  <c r="C10" i="2"/>
  <c r="BI3" i="2"/>
  <c r="BM4" i="2"/>
  <c r="CG8" i="2"/>
  <c r="BN7" i="2"/>
  <c r="CG3" i="2"/>
  <c r="BK7" i="2"/>
  <c r="BD8" i="2"/>
  <c r="BO8" i="2"/>
  <c r="BN5" i="2"/>
  <c r="BI7" i="2"/>
  <c r="BF4" i="2"/>
  <c r="BK6" i="2"/>
  <c r="CG7" i="2"/>
  <c r="BK4" i="2"/>
  <c r="BE8" i="73"/>
  <c r="BE4" i="2"/>
  <c r="BF3" i="2"/>
  <c r="BP7" i="2"/>
  <c r="D12" i="73"/>
  <c r="BD3" i="2"/>
  <c r="BO4" i="2"/>
  <c r="I8" i="73"/>
  <c r="BK8" i="2"/>
  <c r="BI4" i="2"/>
  <c r="H10" i="2"/>
  <c r="BP5" i="2"/>
  <c r="AY11" i="2"/>
  <c r="BN3" i="2"/>
  <c r="D6" i="73"/>
  <c r="CG6" i="2"/>
  <c r="D3" i="73"/>
  <c r="BE7" i="2"/>
  <c r="BP6" i="2"/>
  <c r="BI8" i="2"/>
  <c r="CE5" i="2"/>
  <c r="BO3" i="2"/>
  <c r="I12" i="73"/>
  <c r="BF5" i="2"/>
  <c r="AO2" i="67" l="1"/>
  <c r="AI2" i="67"/>
  <c r="Z2" i="67"/>
  <c r="CG20" i="2"/>
  <c r="AQ3" i="14"/>
  <c r="AQ2" i="69"/>
  <c r="AQ3" i="69" s="1"/>
  <c r="Y3" i="14"/>
  <c r="Y8" i="14" s="1"/>
  <c r="Y2" i="69"/>
  <c r="U3" i="14"/>
  <c r="U8" i="14" s="1"/>
  <c r="AJ3" i="14"/>
  <c r="AJ12" i="14" s="1"/>
  <c r="AJ2" i="69"/>
  <c r="AJ3" i="69" s="1"/>
  <c r="AZ3" i="14"/>
  <c r="AZ2" i="69"/>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G2" i="67"/>
  <c r="AA2" i="67"/>
  <c r="AC2" i="67"/>
  <c r="Q2" i="67"/>
  <c r="CA8" i="14"/>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AZ3" i="69"/>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AQ12" i="14"/>
  <c r="P12" i="14"/>
  <c r="AA12" i="14"/>
  <c r="AC12" i="14"/>
  <c r="AZ12" i="14"/>
  <c r="AE12" i="14"/>
  <c r="U12" i="14"/>
  <c r="CA9"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Y3" i="67"/>
  <c r="AE3" i="5"/>
  <c r="AE8" i="7" s="1"/>
  <c r="AG3" i="5"/>
  <c r="AC3" i="5"/>
  <c r="AC8" i="6" s="1"/>
  <c r="Y3" i="5"/>
  <c r="AT3" i="5"/>
  <c r="AB3" i="5"/>
  <c r="L3" i="5"/>
  <c r="AI3" i="5"/>
  <c r="AI8" i="6" s="1"/>
  <c r="AI3" i="67"/>
  <c r="O3" i="5"/>
  <c r="O8" i="6" s="1"/>
  <c r="AM3" i="5"/>
  <c r="U3" i="5"/>
  <c r="AQ3" i="5"/>
  <c r="CA3" i="5"/>
  <c r="CA3" i="67"/>
  <c r="AC8" i="14"/>
  <c r="AN8" i="14"/>
  <c r="N5" i="15"/>
  <c r="AP8" i="14"/>
  <c r="AQ8" i="14"/>
  <c r="AE8" i="14"/>
  <c r="N5" i="14"/>
  <c r="AZ8"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D16" i="73"/>
  <c r="AI12" i="2"/>
  <c r="AT12" i="2"/>
  <c r="I18" i="73"/>
  <c r="BR20" i="73"/>
  <c r="W12" i="2"/>
  <c r="CC20" i="73"/>
  <c r="BQ18" i="73"/>
  <c r="BE6" i="73"/>
  <c r="AS4" i="73"/>
  <c r="AV12" i="2"/>
  <c r="AD4" i="73"/>
  <c r="R12" i="2"/>
  <c r="V4" i="73"/>
  <c r="BU20" i="73"/>
  <c r="AU7" i="73"/>
  <c r="BU17" i="73"/>
  <c r="CG12" i="2"/>
  <c r="AY20" i="73"/>
  <c r="BU18" i="73"/>
  <c r="AR12" i="2"/>
  <c r="BS21" i="73"/>
  <c r="AK12" i="2"/>
  <c r="BR21" i="73"/>
  <c r="U12" i="2"/>
  <c r="AY21" i="73"/>
  <c r="BR18" i="73"/>
  <c r="BT21" i="73"/>
  <c r="AE12" i="2"/>
  <c r="AY18" i="73"/>
  <c r="BQ21" i="73"/>
  <c r="BS17" i="73"/>
  <c r="AY17" i="73"/>
  <c r="BQ17" i="73"/>
  <c r="AN12" i="2"/>
  <c r="BT17" i="73"/>
  <c r="I21" i="73"/>
  <c r="D19" i="73"/>
  <c r="S7" i="73"/>
  <c r="BE3" i="73"/>
  <c r="BU21" i="73"/>
  <c r="BS18" i="73"/>
  <c r="BS20" i="73"/>
  <c r="T12" i="2"/>
  <c r="BR17" i="73"/>
  <c r="Y12" i="2"/>
  <c r="BE21" i="73"/>
  <c r="X7" i="73"/>
  <c r="X12" i="2"/>
  <c r="CE12" i="2"/>
  <c r="AQ4" i="73"/>
  <c r="BT20" i="73"/>
  <c r="W7" i="73"/>
  <c r="CC21" i="73"/>
  <c r="I16" i="73"/>
  <c r="BQ20" i="73"/>
  <c r="BT18" i="73"/>
  <c r="BE18" i="73"/>
  <c r="S12" i="2"/>
  <c r="T4" i="73"/>
  <c r="I19" i="73"/>
  <c r="CC17" i="73"/>
  <c r="CC18" i="73"/>
  <c r="AL8" i="14" l="1"/>
  <c r="AL10" i="14" s="1"/>
  <c r="M12" i="14"/>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AQ11" i="15" s="1"/>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AQ11" i="7" s="1"/>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AP11" i="14"/>
  <c r="AP9" i="14"/>
  <c r="AP10" i="14"/>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AQ9" i="14"/>
  <c r="AQ11" i="14"/>
  <c r="P9" i="14"/>
  <c r="P10" i="14"/>
  <c r="AZ10" i="15"/>
  <c r="AZ9" i="15"/>
  <c r="AP10" i="15"/>
  <c r="AP9" i="15"/>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Z9" i="7"/>
  <c r="AM10" i="15"/>
  <c r="AM9" i="15"/>
  <c r="U10" i="15"/>
  <c r="U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BB7" i="73"/>
  <c r="AH7" i="73"/>
  <c r="BD17" i="73"/>
  <c r="AH16" i="73"/>
  <c r="X3" i="73"/>
  <c r="BE4" i="73"/>
  <c r="W8" i="73"/>
  <c r="BD7" i="73"/>
  <c r="BB6" i="73"/>
  <c r="W4" i="73"/>
  <c r="AR17" i="73"/>
  <c r="T3" i="73"/>
  <c r="BD20" i="73"/>
  <c r="AM3" i="73"/>
  <c r="AM4" i="73"/>
  <c r="Q7" i="73"/>
  <c r="AU6" i="73"/>
  <c r="R8" i="73"/>
  <c r="U16" i="73"/>
  <c r="AS3" i="73"/>
  <c r="AS7" i="73"/>
  <c r="R3" i="73"/>
  <c r="S3" i="73"/>
  <c r="T6" i="73"/>
  <c r="AU3" i="73"/>
  <c r="V7" i="73"/>
  <c r="W6" i="73"/>
  <c r="BB4" i="73"/>
  <c r="S4" i="73"/>
  <c r="S6" i="73"/>
  <c r="Q6" i="73"/>
  <c r="AS6" i="73"/>
  <c r="T17" i="73"/>
  <c r="BE7" i="73"/>
  <c r="AJ4" i="73"/>
  <c r="X19" i="73"/>
  <c r="R7" i="73"/>
  <c r="R6" i="73"/>
  <c r="BD6" i="73"/>
  <c r="BE16" i="73"/>
  <c r="AH6" i="73"/>
  <c r="AH20" i="73"/>
  <c r="AQ6" i="73"/>
  <c r="U19" i="73"/>
  <c r="V3" i="73"/>
  <c r="AD7" i="73"/>
  <c r="W3" i="73"/>
  <c r="X16" i="73"/>
  <c r="X4" i="73"/>
  <c r="BD4" i="73"/>
  <c r="I17" i="73"/>
  <c r="AT17" i="73"/>
  <c r="T20" i="73"/>
  <c r="Q4" i="73"/>
  <c r="AD6" i="73"/>
  <c r="AB20" i="73"/>
  <c r="T19" i="73"/>
  <c r="X6" i="73"/>
  <c r="I20" i="73"/>
  <c r="BE19" i="73"/>
  <c r="AJ7" i="73"/>
  <c r="AQ3" i="73"/>
  <c r="R4" i="73"/>
  <c r="AD3" i="73"/>
  <c r="BD3" i="73"/>
  <c r="Y17" i="73"/>
  <c r="BB3" i="73"/>
  <c r="AJ3" i="73"/>
  <c r="AJ6" i="73"/>
  <c r="Q3" i="73"/>
  <c r="AH4" i="73"/>
  <c r="AR19" i="73"/>
  <c r="AQ7" i="73"/>
  <c r="BD16" i="73"/>
  <c r="X20" i="73"/>
  <c r="AM6" i="73"/>
  <c r="AT19" i="73"/>
  <c r="T7" i="73"/>
  <c r="AH3" i="73"/>
  <c r="X8" i="73"/>
  <c r="V6" i="73"/>
  <c r="AU4" i="73"/>
  <c r="AB17" i="73"/>
  <c r="BD19" i="73"/>
  <c r="AM7" i="73"/>
  <c r="AL9" i="14" l="1"/>
  <c r="AL11" i="14" s="1"/>
  <c r="P9" i="7"/>
  <c r="AS9" i="15"/>
  <c r="Q10" i="6"/>
  <c r="O9" i="14"/>
  <c r="O11" i="14" s="1"/>
  <c r="O11" i="15"/>
  <c r="BY10" i="14"/>
  <c r="BY11" i="14" s="1"/>
  <c r="BY9" i="7"/>
  <c r="BY11" i="7" s="1"/>
  <c r="BY10" i="6"/>
  <c r="AT8" i="68"/>
  <c r="AT10" i="68" s="1"/>
  <c r="AB9" i="14"/>
  <c r="AB10" i="14"/>
  <c r="AD9" i="7"/>
  <c r="AD11" i="7" s="1"/>
  <c r="AR9" i="7"/>
  <c r="AN9" i="7"/>
  <c r="AN11" i="7" s="1"/>
  <c r="AI10" i="7"/>
  <c r="AI11" i="7" s="1"/>
  <c r="Y9" i="7"/>
  <c r="Y11" i="7" s="1"/>
  <c r="L9" i="7"/>
  <c r="L11" i="7" s="1"/>
  <c r="M9" i="7"/>
  <c r="M11" i="7" s="1"/>
  <c r="AA9" i="7"/>
  <c r="AA11" i="7" s="1"/>
  <c r="AM9" i="14"/>
  <c r="AO9" i="14"/>
  <c r="AR9" i="14"/>
  <c r="Q10" i="14"/>
  <c r="Q9" i="14"/>
  <c r="AJ10" i="6"/>
  <c r="AZ10" i="6"/>
  <c r="AB10" i="6"/>
  <c r="AQ9" i="15"/>
  <c r="R10" i="15"/>
  <c r="R11" i="15" s="1"/>
  <c r="BA10" i="15"/>
  <c r="AG9" i="15"/>
  <c r="AY10" i="6"/>
  <c r="AT10" i="6"/>
  <c r="Y10" i="6"/>
  <c r="AQ10" i="6"/>
  <c r="AT9" i="7"/>
  <c r="S9" i="6"/>
  <c r="AY11" i="7"/>
  <c r="AE10" i="6"/>
  <c r="AY9" i="7"/>
  <c r="AZ11" i="7"/>
  <c r="S11" i="15"/>
  <c r="AP9" i="7"/>
  <c r="AL10" i="7"/>
  <c r="AL11" i="7" s="1"/>
  <c r="AP10" i="7"/>
  <c r="AQ10" i="15"/>
  <c r="CA10" i="68"/>
  <c r="CA9" i="68"/>
  <c r="N6" i="68"/>
  <c r="N6" i="69"/>
  <c r="CA10" i="69"/>
  <c r="CA9" i="69"/>
  <c r="CA11" i="69" s="1"/>
  <c r="AO9" i="7"/>
  <c r="AT10" i="15"/>
  <c r="AT11" i="15" s="1"/>
  <c r="BA11" i="14"/>
  <c r="AZ11" i="14"/>
  <c r="BA11" i="15"/>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P11" i="7"/>
  <c r="Y9" i="68"/>
  <c r="Y10" i="68"/>
  <c r="AS9" i="68"/>
  <c r="AS10" i="68"/>
  <c r="AI9" i="68"/>
  <c r="AI10" i="68"/>
  <c r="U10" i="68"/>
  <c r="U9" i="68"/>
  <c r="BA10" i="68"/>
  <c r="BA9" i="68"/>
  <c r="AS11" i="7"/>
  <c r="Y11" i="14"/>
  <c r="Z11" i="14"/>
  <c r="AM11" i="14"/>
  <c r="R11" i="14"/>
  <c r="AO11" i="7"/>
  <c r="AO11" i="14"/>
  <c r="AI11" i="14"/>
  <c r="AA11" i="14"/>
  <c r="Z11" i="15"/>
  <c r="Z11" i="7"/>
  <c r="AG11" i="15"/>
  <c r="AC17" i="73"/>
  <c r="V16" i="73"/>
  <c r="AJ16" i="73"/>
  <c r="AO17" i="73"/>
  <c r="AF16" i="73"/>
  <c r="AH8" i="73"/>
  <c r="Y16" i="73"/>
  <c r="AS20" i="73"/>
  <c r="AO20" i="73"/>
  <c r="AN20" i="73"/>
  <c r="AH19" i="73"/>
  <c r="AM8" i="73"/>
  <c r="AB19" i="73"/>
  <c r="Z16" i="73"/>
  <c r="AH17" i="73"/>
  <c r="W16" i="73"/>
  <c r="AU16" i="73"/>
  <c r="W19" i="73"/>
  <c r="AJ17" i="73"/>
  <c r="AJ8" i="73"/>
  <c r="AK20" i="73"/>
  <c r="AN19" i="73"/>
  <c r="AF19" i="73"/>
  <c r="AA17" i="73"/>
  <c r="R20" i="73"/>
  <c r="P19" i="73"/>
  <c r="AS17" i="73"/>
  <c r="S17" i="73"/>
  <c r="W17" i="73"/>
  <c r="AS16" i="73"/>
  <c r="AG16" i="73"/>
  <c r="Q19" i="73"/>
  <c r="AU8" i="73"/>
  <c r="AQ20" i="73"/>
  <c r="AJ19" i="73"/>
  <c r="AE19" i="73"/>
  <c r="AM20" i="73"/>
  <c r="AD20" i="73"/>
  <c r="T16" i="73"/>
  <c r="AT16" i="73"/>
  <c r="BB8" i="73"/>
  <c r="S16" i="73"/>
  <c r="AO16" i="73"/>
  <c r="AS8" i="73"/>
  <c r="AK17" i="73"/>
  <c r="BE20" i="73"/>
  <c r="Z20" i="73"/>
  <c r="U20" i="73"/>
  <c r="AL20" i="73"/>
  <c r="Q16" i="73"/>
  <c r="S20" i="73"/>
  <c r="AR16" i="73"/>
  <c r="AU17" i="73"/>
  <c r="AD17" i="73"/>
  <c r="AL17" i="73"/>
  <c r="AU20" i="73"/>
  <c r="AN16" i="73"/>
  <c r="AM19" i="73"/>
  <c r="BB19" i="73"/>
  <c r="AL19" i="73"/>
  <c r="AQ19" i="73"/>
  <c r="Q20" i="73"/>
  <c r="X17" i="73"/>
  <c r="P20" i="73"/>
  <c r="AG17" i="73"/>
  <c r="AS19" i="73"/>
  <c r="V19" i="73"/>
  <c r="S8" i="73"/>
  <c r="R16" i="73"/>
  <c r="AC16" i="73"/>
  <c r="AJ20" i="73"/>
  <c r="BE17" i="73"/>
  <c r="AK19" i="73"/>
  <c r="AE16" i="73"/>
  <c r="R17" i="73"/>
  <c r="V20" i="73"/>
  <c r="R19" i="73"/>
  <c r="Z17" i="73"/>
  <c r="AQ17" i="73"/>
  <c r="AU19" i="73"/>
  <c r="AE20" i="73"/>
  <c r="BB16" i="73"/>
  <c r="AK16" i="73"/>
  <c r="AR20" i="73"/>
  <c r="BB20" i="73"/>
  <c r="AA20" i="73"/>
  <c r="BB17" i="73"/>
  <c r="W20" i="73"/>
  <c r="AF17" i="73"/>
  <c r="AC19" i="73"/>
  <c r="AN17" i="73"/>
  <c r="P17" i="73"/>
  <c r="AD19" i="73"/>
  <c r="AF20" i="73"/>
  <c r="Q17" i="73"/>
  <c r="AC20" i="73"/>
  <c r="V8" i="73"/>
  <c r="AD16" i="73"/>
  <c r="P16" i="73"/>
  <c r="AQ16" i="73"/>
  <c r="S19" i="73"/>
  <c r="AD8" i="73"/>
  <c r="AM17" i="73"/>
  <c r="BD21" i="73"/>
  <c r="AA19" i="73"/>
  <c r="AA16" i="73"/>
  <c r="AE17" i="73"/>
  <c r="AO19" i="73"/>
  <c r="U17" i="73"/>
  <c r="AB16" i="73"/>
  <c r="AM16" i="73"/>
  <c r="AT20" i="73"/>
  <c r="AQ8" i="73"/>
  <c r="V17" i="73"/>
  <c r="AL16" i="73"/>
  <c r="Z19" i="73"/>
  <c r="AT9" i="68" l="1"/>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Q11" i="68" s="1"/>
  <c r="AL10" i="68"/>
  <c r="AP9" i="68"/>
  <c r="AM11" i="7"/>
  <c r="CA11" i="15"/>
  <c r="P11" i="15"/>
  <c r="BY10" i="68"/>
  <c r="O10" i="68"/>
  <c r="AY10" i="68"/>
  <c r="AR9" i="68"/>
  <c r="M10" i="68"/>
  <c r="AO9" i="68"/>
  <c r="Y9" i="69"/>
  <c r="S11" i="69"/>
  <c r="AY11" i="69"/>
  <c r="AB9" i="68"/>
  <c r="R9" i="68"/>
  <c r="AN10" i="69"/>
  <c r="AN9" i="69"/>
  <c r="AQ11"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AC11" i="68" s="1"/>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X21" i="73"/>
  <c r="AE18" i="73"/>
  <c r="BD18" i="73"/>
  <c r="P18" i="73"/>
  <c r="AH21" i="73"/>
  <c r="AA18" i="73"/>
  <c r="AG18" i="73"/>
  <c r="Q8" i="73"/>
  <c r="AJ18" i="73"/>
  <c r="Y18" i="73"/>
  <c r="BD5" i="73"/>
  <c r="W21" i="73"/>
  <c r="AT18" i="73"/>
  <c r="Z18" i="73"/>
  <c r="W18" i="73"/>
  <c r="AB18" i="73"/>
  <c r="AR18" i="73"/>
  <c r="R21" i="73"/>
  <c r="T21" i="73"/>
  <c r="R18" i="73"/>
  <c r="T8" i="73"/>
  <c r="BD8" i="73"/>
  <c r="AB21" i="73"/>
  <c r="T18" i="73"/>
  <c r="AC18" i="73"/>
  <c r="O11" i="68" l="1"/>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AD18" i="73"/>
  <c r="S18" i="73"/>
  <c r="AO21" i="73"/>
  <c r="AH18" i="73"/>
  <c r="AN18" i="73"/>
  <c r="AU18" i="73"/>
  <c r="AC21" i="73"/>
  <c r="BB21" i="73"/>
  <c r="AF18" i="73"/>
  <c r="AM18" i="73"/>
  <c r="S21" i="73"/>
  <c r="BB18" i="73"/>
  <c r="V21" i="73"/>
  <c r="AJ21" i="73"/>
  <c r="AR21" i="73"/>
  <c r="AM21" i="73"/>
  <c r="U18" i="73"/>
  <c r="Z21" i="73"/>
  <c r="U21" i="73"/>
  <c r="Q18" i="73"/>
  <c r="X18" i="73"/>
  <c r="AK18" i="73"/>
  <c r="AN21" i="73"/>
  <c r="AF21" i="73"/>
  <c r="AU21" i="73"/>
  <c r="AD21" i="73"/>
  <c r="V18" i="73"/>
  <c r="P21" i="73"/>
  <c r="AK21" i="73"/>
  <c r="AL21" i="73"/>
  <c r="AA21" i="73"/>
  <c r="AS18" i="73"/>
  <c r="AT21" i="73"/>
  <c r="AL18" i="73"/>
  <c r="Q21" i="73"/>
  <c r="AQ18" i="73"/>
  <c r="AO18" i="73"/>
  <c r="AQ21" i="73"/>
  <c r="AS21" i="73"/>
  <c r="AE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BB13" i="73"/>
  <c r="V12" i="73"/>
  <c r="AC3" i="73"/>
  <c r="BD9" i="73"/>
  <c r="R10" i="2"/>
  <c r="AH10" i="2"/>
  <c r="AM11" i="2"/>
  <c r="T13" i="73"/>
  <c r="AC10" i="2"/>
  <c r="AB7" i="73"/>
  <c r="T11" i="73"/>
  <c r="Y11" i="2"/>
  <c r="AJ11" i="73"/>
  <c r="AE11" i="2"/>
  <c r="AC11" i="2"/>
  <c r="S12" i="73"/>
  <c r="AM13" i="73"/>
  <c r="AO8" i="73"/>
  <c r="Q11" i="2"/>
  <c r="T12" i="73"/>
  <c r="AN11" i="73"/>
  <c r="U6" i="73"/>
  <c r="Z12" i="73"/>
  <c r="AD12" i="73"/>
  <c r="Z3" i="73"/>
  <c r="AB12" i="2"/>
  <c r="AC12" i="73"/>
  <c r="I7" i="73"/>
  <c r="S11" i="2"/>
  <c r="AF12" i="73"/>
  <c r="BE13" i="73"/>
  <c r="Q13" i="73"/>
  <c r="U11" i="2"/>
  <c r="AB12" i="73"/>
  <c r="AL8" i="73"/>
  <c r="AH12" i="73"/>
  <c r="AT7" i="73"/>
  <c r="AE13" i="73"/>
  <c r="AH11" i="73"/>
  <c r="P9" i="73"/>
  <c r="AR10" i="2"/>
  <c r="AH11" i="2"/>
  <c r="AO13" i="73"/>
  <c r="U11" i="73"/>
  <c r="AL7" i="73"/>
  <c r="AL14" i="73"/>
  <c r="Q10" i="2"/>
  <c r="AS12" i="2"/>
  <c r="AC7" i="73"/>
  <c r="AK6" i="73"/>
  <c r="AJ9" i="73"/>
  <c r="AL11" i="73"/>
  <c r="AH14" i="73"/>
  <c r="AB8" i="73"/>
  <c r="U7" i="73"/>
  <c r="AN10" i="73"/>
  <c r="AK11" i="73"/>
  <c r="AG11" i="2"/>
  <c r="AA8" i="73"/>
  <c r="AC6" i="73"/>
  <c r="W13" i="73"/>
  <c r="P12" i="73"/>
  <c r="P7" i="73"/>
  <c r="AS9" i="73"/>
  <c r="BE10" i="73"/>
  <c r="AF9" i="73"/>
  <c r="U9" i="73"/>
  <c r="AB6" i="73"/>
  <c r="AK14" i="73"/>
  <c r="BD11" i="73"/>
  <c r="V10" i="2"/>
  <c r="W12" i="73"/>
  <c r="W9" i="73"/>
  <c r="AT6" i="73"/>
  <c r="AB14" i="73"/>
  <c r="AT12" i="73"/>
  <c r="AU12" i="73"/>
  <c r="AV11" i="2"/>
  <c r="U10" i="2"/>
  <c r="R11" i="73"/>
  <c r="R14" i="73"/>
  <c r="AR3" i="73"/>
  <c r="AS10" i="73"/>
  <c r="AT3" i="73"/>
  <c r="BD10" i="73"/>
  <c r="Y14" i="73"/>
  <c r="AT11" i="73"/>
  <c r="R11" i="2"/>
  <c r="AQ11" i="73"/>
  <c r="AD10" i="2"/>
  <c r="AK9" i="73"/>
  <c r="AA10" i="2"/>
  <c r="AD13" i="73"/>
  <c r="AH13" i="73"/>
  <c r="AB10" i="2"/>
  <c r="AS11" i="73"/>
  <c r="CG10" i="2"/>
  <c r="AN11" i="2"/>
  <c r="AF3" i="73"/>
  <c r="AF11" i="2"/>
  <c r="R9" i="73"/>
  <c r="AU11" i="73"/>
  <c r="P4" i="73"/>
  <c r="AR4" i="73"/>
  <c r="Q10" i="73"/>
  <c r="AT10" i="73"/>
  <c r="AL13" i="73"/>
  <c r="AN7" i="73"/>
  <c r="W11" i="73"/>
  <c r="W14" i="73"/>
  <c r="V13" i="73"/>
  <c r="AO3" i="73"/>
  <c r="BB12" i="73"/>
  <c r="AQ9" i="73"/>
  <c r="AA6" i="73"/>
  <c r="AF11" i="73"/>
  <c r="Q11" i="73"/>
  <c r="S10" i="2"/>
  <c r="V12" i="2"/>
  <c r="AO7" i="73"/>
  <c r="AK12" i="73"/>
  <c r="AS12" i="73"/>
  <c r="P11" i="73"/>
  <c r="AE7" i="73"/>
  <c r="Z13" i="73"/>
  <c r="AO12" i="2"/>
  <c r="AY10" i="2"/>
  <c r="Y4" i="73"/>
  <c r="P10" i="73"/>
  <c r="AK10" i="2"/>
  <c r="V11" i="2"/>
  <c r="AF4" i="73"/>
  <c r="AD9" i="73"/>
  <c r="AK8" i="73"/>
  <c r="AR14" i="73"/>
  <c r="U10" i="73"/>
  <c r="Y13" i="73"/>
  <c r="AC10" i="73"/>
  <c r="AT13" i="73"/>
  <c r="AO12" i="73"/>
  <c r="AE3" i="73"/>
  <c r="X11" i="73"/>
  <c r="AE14" i="73"/>
  <c r="AF10" i="73"/>
  <c r="AO9" i="73"/>
  <c r="Y10" i="2"/>
  <c r="U3" i="73"/>
  <c r="AC4" i="73"/>
  <c r="AM10" i="2"/>
  <c r="Q9" i="73"/>
  <c r="AR10" i="73"/>
  <c r="AB11" i="73"/>
  <c r="Z8" i="73"/>
  <c r="AF10" i="2"/>
  <c r="AS14" i="73"/>
  <c r="T14" i="73"/>
  <c r="AI10" i="2"/>
  <c r="AL10" i="2"/>
  <c r="U14" i="73"/>
  <c r="AL6" i="73"/>
  <c r="AU12" i="2"/>
  <c r="AK4" i="73"/>
  <c r="AC14" i="73"/>
  <c r="Z10" i="73"/>
  <c r="AJ13" i="73"/>
  <c r="AO11" i="2"/>
  <c r="AR7" i="73"/>
  <c r="AR8" i="73"/>
  <c r="BE9" i="73"/>
  <c r="T9" i="73"/>
  <c r="AS13" i="73"/>
  <c r="Y11" i="73"/>
  <c r="AO4" i="73"/>
  <c r="AB9" i="73"/>
  <c r="AH9" i="73"/>
  <c r="AN13" i="73"/>
  <c r="AC12" i="2"/>
  <c r="X13" i="73"/>
  <c r="AM10" i="73"/>
  <c r="AR11" i="73"/>
  <c r="AB10" i="73"/>
  <c r="AU14" i="73"/>
  <c r="AC11" i="73"/>
  <c r="AA10" i="73"/>
  <c r="AA11" i="73"/>
  <c r="AP12" i="2"/>
  <c r="AU13" i="73"/>
  <c r="AN6" i="73"/>
  <c r="P14" i="73"/>
  <c r="W11" i="2"/>
  <c r="AG6" i="73"/>
  <c r="Q12" i="2"/>
  <c r="AT8" i="73"/>
  <c r="AK13" i="73"/>
  <c r="AG11" i="73"/>
  <c r="AO10" i="73"/>
  <c r="AJ12" i="73"/>
  <c r="AT4" i="73"/>
  <c r="S9" i="73"/>
  <c r="R13" i="73"/>
  <c r="AA9" i="73"/>
  <c r="AC8" i="73"/>
  <c r="AB11" i="2"/>
  <c r="AL10" i="73"/>
  <c r="BB11" i="73"/>
  <c r="AR9" i="73"/>
  <c r="BB10" i="73"/>
  <c r="V14" i="73"/>
  <c r="X11" i="2"/>
  <c r="AM12" i="73"/>
  <c r="AA4" i="73"/>
  <c r="AL9" i="73"/>
  <c r="T10" i="73"/>
  <c r="AM11" i="73"/>
  <c r="BD12" i="73"/>
  <c r="Z10" i="2"/>
  <c r="R10" i="73"/>
  <c r="AC9" i="73"/>
  <c r="V9" i="73"/>
  <c r="AL12" i="2"/>
  <c r="AQ12" i="73"/>
  <c r="AE10" i="73"/>
  <c r="AK10" i="73"/>
  <c r="AD12" i="2"/>
  <c r="U8" i="73"/>
  <c r="AF6" i="73"/>
  <c r="BD14" i="73"/>
  <c r="V11" i="73"/>
  <c r="AD10" i="73"/>
  <c r="S13" i="73"/>
  <c r="AR11" i="2"/>
  <c r="X14" i="73"/>
  <c r="AA7" i="73"/>
  <c r="AN8" i="73"/>
  <c r="W10" i="73"/>
  <c r="AR12" i="73"/>
  <c r="CG11" i="2"/>
  <c r="T10" i="2"/>
  <c r="S10" i="73"/>
  <c r="AE6" i="73"/>
  <c r="AK3" i="73"/>
  <c r="AE12" i="73"/>
  <c r="AG10" i="73"/>
  <c r="T11" i="2"/>
  <c r="AQ10" i="73"/>
  <c r="AE11" i="73"/>
  <c r="AF13" i="73"/>
  <c r="AO11" i="73"/>
  <c r="X12" i="73"/>
  <c r="AP11" i="2"/>
  <c r="P6" i="73"/>
  <c r="AU11" i="2"/>
  <c r="Z11" i="73"/>
  <c r="AL3" i="73"/>
  <c r="I4" i="73"/>
  <c r="AF8" i="73"/>
  <c r="Q12" i="73"/>
  <c r="AA13" i="73"/>
  <c r="AA11" i="2"/>
  <c r="Z14" i="73"/>
  <c r="AN10" i="2"/>
  <c r="R12" i="73"/>
  <c r="AT9" i="73"/>
  <c r="AJ10" i="73"/>
  <c r="AM14" i="73"/>
  <c r="Z6" i="73"/>
  <c r="AO6" i="73"/>
  <c r="W10" i="2"/>
  <c r="Z4" i="73"/>
  <c r="BB14" i="73"/>
  <c r="AD11" i="2"/>
  <c r="AG3" i="73"/>
  <c r="AT10" i="2"/>
  <c r="V10" i="73"/>
  <c r="AS10" i="2"/>
  <c r="AF14" i="73"/>
  <c r="AG9" i="73"/>
  <c r="Z7" i="73"/>
  <c r="I10" i="73"/>
  <c r="X9" i="73"/>
  <c r="AN4" i="73"/>
  <c r="AD11" i="73"/>
  <c r="AM9" i="73"/>
  <c r="Z9" i="73"/>
  <c r="AE4" i="73"/>
  <c r="AB13" i="73"/>
  <c r="X10" i="73"/>
  <c r="AB3" i="73"/>
  <c r="AO14" i="73"/>
  <c r="AD14" i="73"/>
  <c r="AT11" i="2"/>
  <c r="P13" i="73"/>
  <c r="AU10" i="2"/>
  <c r="AH10" i="73"/>
  <c r="AR13" i="73"/>
  <c r="BD13" i="73"/>
  <c r="S14" i="73"/>
  <c r="Q14" i="73"/>
  <c r="AU10" i="73"/>
  <c r="AE10" i="2"/>
  <c r="Z11" i="2"/>
  <c r="AM12" i="2"/>
  <c r="AP10" i="2"/>
  <c r="X10" i="2"/>
  <c r="AT14" i="73"/>
  <c r="Y3" i="73"/>
  <c r="AG4" i="73"/>
  <c r="Y9" i="73"/>
  <c r="U4" i="73"/>
  <c r="AL11" i="2"/>
  <c r="Y10" i="73"/>
  <c r="AG7" i="73"/>
  <c r="AQ13" i="73"/>
  <c r="AG10" i="2"/>
  <c r="AE9" i="73"/>
  <c r="AL4" i="73"/>
  <c r="BE12" i="73"/>
  <c r="CE10" i="2"/>
  <c r="AB4" i="73"/>
  <c r="AI11" i="2"/>
  <c r="AE8" i="73"/>
  <c r="AA14" i="73"/>
  <c r="AF12" i="2"/>
  <c r="AN3" i="73"/>
  <c r="BB9" i="73"/>
  <c r="AC13" i="73"/>
  <c r="AN12" i="73"/>
  <c r="AL12" i="73"/>
  <c r="AK11" i="2"/>
  <c r="AO10" i="2"/>
  <c r="P3" i="73"/>
  <c r="AK7" i="73"/>
  <c r="AN14" i="73"/>
  <c r="AN9" i="73"/>
  <c r="Y12" i="73"/>
  <c r="AQ14" i="73"/>
  <c r="AF7" i="73"/>
  <c r="P8" i="73"/>
  <c r="AG12" i="2"/>
  <c r="AJ14" i="73"/>
  <c r="AA12" i="2"/>
  <c r="AA3" i="73"/>
  <c r="AV10" i="2"/>
  <c r="AS11" i="2"/>
  <c r="U13" i="73"/>
  <c r="AA12" i="73"/>
  <c r="AG8" i="73"/>
  <c r="U12" i="73"/>
  <c r="AR6" i="73"/>
  <c r="S11" i="73"/>
  <c r="CE11" i="2"/>
  <c r="AU9"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AY5" i="2"/>
  <c r="H14" i="73"/>
  <c r="H8" i="73"/>
  <c r="AY7" i="2"/>
  <c r="H21" i="73"/>
  <c r="H3" i="73"/>
  <c r="H12" i="73"/>
  <c r="AY6" i="2"/>
  <c r="H6" i="73"/>
  <c r="H5" i="73"/>
  <c r="H9" i="73"/>
  <c r="AY8" i="2"/>
  <c r="AY4" i="2"/>
  <c r="H11" i="73"/>
  <c r="G10" i="2"/>
  <c r="H18"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BK11" i="73"/>
  <c r="J10" i="2"/>
  <c r="BY12" i="2"/>
  <c r="H16" i="73"/>
  <c r="K10" i="2"/>
  <c r="H19" i="73"/>
  <c r="K12" i="73"/>
  <c r="CA11" i="2"/>
  <c r="K6" i="73"/>
  <c r="BK14" i="73"/>
  <c r="L3" i="73"/>
  <c r="BY11" i="2"/>
  <c r="L6" i="73"/>
  <c r="BK5" i="73"/>
  <c r="K14" i="73"/>
  <c r="H7" i="73"/>
  <c r="H13" i="73"/>
  <c r="K8" i="73"/>
  <c r="BK8" i="73"/>
  <c r="L9" i="73"/>
  <c r="K3" i="73"/>
  <c r="K5" i="73"/>
  <c r="K11" i="73"/>
  <c r="K9" i="73"/>
  <c r="H10" i="73"/>
  <c r="L12" i="73"/>
  <c r="K18" i="73"/>
  <c r="H4" i="73"/>
  <c r="G6" i="68" l="1"/>
  <c r="G6" i="69"/>
  <c r="BL7" i="68"/>
  <c r="J7" i="69"/>
  <c r="J6" i="7"/>
  <c r="J6" i="6"/>
  <c r="J6" i="15"/>
  <c r="J6" i="14"/>
  <c r="BL7" i="69"/>
  <c r="BN2" i="69"/>
  <c r="J5" i="69"/>
  <c r="AF8" i="69"/>
  <c r="AF12" i="69" s="1"/>
  <c r="AF8" i="68"/>
  <c r="AF12" i="68" s="1"/>
  <c r="J5" i="68"/>
  <c r="BN2" i="67"/>
  <c r="BL2" i="67"/>
  <c r="CA12" i="2"/>
  <c r="H17" i="73"/>
  <c r="K7" i="73"/>
  <c r="K13" i="73"/>
  <c r="L16" i="73"/>
  <c r="K4" i="73"/>
  <c r="K19" i="73"/>
  <c r="CA10" i="2"/>
  <c r="BK21" i="73"/>
  <c r="K10" i="73"/>
  <c r="L19" i="73"/>
  <c r="BK18" i="73"/>
  <c r="K16" i="73"/>
  <c r="H20" i="73"/>
  <c r="BY10" i="2"/>
  <c r="K21" i="73"/>
  <c r="J6" i="68" l="1"/>
  <c r="J6" i="69"/>
  <c r="BL5" i="69"/>
  <c r="BN5" i="68"/>
  <c r="BN5" i="69"/>
  <c r="BL5" i="68"/>
  <c r="K20" i="73"/>
  <c r="BK16" i="73"/>
  <c r="BK19" i="73"/>
  <c r="K17" i="73"/>
  <c r="BJ814" i="67" l="1"/>
  <c r="BL6" i="68"/>
  <c r="BL6" i="69"/>
  <c r="BJ620" i="69"/>
  <c r="BK620" i="69"/>
  <c r="BK17" i="73"/>
  <c r="BK20"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F4" i="2"/>
  <c r="CD3" i="2"/>
  <c r="CF5" i="2"/>
  <c r="CF3" i="2"/>
  <c r="CF6" i="2"/>
  <c r="CF8" i="2"/>
  <c r="CF7" i="2"/>
  <c r="CD7" i="2"/>
  <c r="CD6" i="2"/>
  <c r="CD5" i="2"/>
  <c r="CD4" i="2"/>
  <c r="CD8"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P11" i="2"/>
  <c r="F3" i="73"/>
  <c r="AV13" i="73"/>
  <c r="BJ8" i="73"/>
  <c r="BT11" i="2"/>
  <c r="E3" i="73"/>
  <c r="F9" i="73"/>
  <c r="BW11" i="2"/>
  <c r="CF12" i="2"/>
  <c r="F12" i="73"/>
  <c r="O12" i="2"/>
  <c r="AW11" i="2"/>
  <c r="CC5" i="2"/>
  <c r="E12" i="73"/>
  <c r="N9" i="73"/>
  <c r="BI8" i="73"/>
  <c r="BI14" i="73"/>
  <c r="AW10" i="2"/>
  <c r="F6" i="73"/>
  <c r="BI5" i="73"/>
  <c r="CC3" i="2"/>
  <c r="CC4" i="2"/>
  <c r="BJ11" i="73"/>
  <c r="O12" i="73"/>
  <c r="E9" i="73"/>
  <c r="AG12" i="73"/>
  <c r="O10" i="73"/>
  <c r="BI11" i="73"/>
  <c r="E6" i="73"/>
  <c r="O11" i="2"/>
  <c r="CD11" i="2"/>
  <c r="AW12" i="2"/>
  <c r="CF11" i="2"/>
  <c r="CF10" i="2"/>
  <c r="CC8" i="2"/>
  <c r="N13" i="73"/>
  <c r="AV12" i="73"/>
  <c r="CC6" i="2"/>
  <c r="AH12" i="2"/>
  <c r="CD10" i="2"/>
  <c r="CC7" i="2"/>
  <c r="E10" i="2"/>
  <c r="BI21" i="73"/>
  <c r="BJ14" i="73"/>
  <c r="N12" i="73"/>
  <c r="CD12" i="2"/>
  <c r="BJ5" i="73"/>
  <c r="D10" i="2"/>
  <c r="O10" i="2"/>
  <c r="BK3" i="73"/>
  <c r="AV9" i="73"/>
  <c r="P10" i="2"/>
  <c r="N10" i="73"/>
  <c r="F4" i="68" l="1"/>
  <c r="X8" i="14"/>
  <c r="X12" i="15"/>
  <c r="AK2" i="67"/>
  <c r="BZ12" i="15"/>
  <c r="W2" i="69"/>
  <c r="AH3" i="14"/>
  <c r="AH8" i="14" s="1"/>
  <c r="AH2" i="69"/>
  <c r="AH3" i="69" s="1"/>
  <c r="AK3" i="14"/>
  <c r="AK2" i="69"/>
  <c r="AK3" i="69" s="1"/>
  <c r="W3" i="6"/>
  <c r="W2" i="68"/>
  <c r="W3" i="68" s="1"/>
  <c r="BW2" i="68"/>
  <c r="BZ8" i="6"/>
  <c r="T8" i="15"/>
  <c r="T10" i="15" s="1"/>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CB15" i="14" s="1"/>
  <c r="AW2" i="15"/>
  <c r="CB15" i="15" s="1"/>
  <c r="AW2" i="16"/>
  <c r="AW2" i="5"/>
  <c r="BI2" i="14"/>
  <c r="BI2" i="7"/>
  <c r="BI2" i="15"/>
  <c r="AW2" i="7"/>
  <c r="CB15" i="7" s="1"/>
  <c r="BI2" i="16"/>
  <c r="BI2" i="5"/>
  <c r="AU2" i="7"/>
  <c r="CB29" i="7" s="1"/>
  <c r="AX2" i="7"/>
  <c r="CB16" i="7" s="1"/>
  <c r="AX2" i="5"/>
  <c r="CB16" i="5" s="1"/>
  <c r="AU2" i="5"/>
  <c r="CB28" i="5" s="1"/>
  <c r="AV2" i="5"/>
  <c r="AV2" i="14"/>
  <c r="CB14" i="14" s="1"/>
  <c r="AX2" i="14"/>
  <c r="CB16" i="14" s="1"/>
  <c r="AU2" i="14"/>
  <c r="AV2" i="15"/>
  <c r="CB14" i="15" s="1"/>
  <c r="AX2" i="15"/>
  <c r="CB16" i="15" s="1"/>
  <c r="AU2" i="15"/>
  <c r="AU2" i="16"/>
  <c r="AX2" i="16"/>
  <c r="AV2" i="16"/>
  <c r="AV2" i="7"/>
  <c r="CB14" i="7" s="1"/>
  <c r="BC10" i="73"/>
  <c r="BF9" i="73"/>
  <c r="G12" i="73"/>
  <c r="BO12" i="73"/>
  <c r="BK12" i="73"/>
  <c r="CC11" i="2"/>
  <c r="AV6" i="73"/>
  <c r="BH11" i="73"/>
  <c r="BW12" i="2"/>
  <c r="L10" i="2"/>
  <c r="BM19" i="73"/>
  <c r="AX11" i="2"/>
  <c r="BP6" i="73"/>
  <c r="G6" i="73"/>
  <c r="G9" i="73"/>
  <c r="BM3" i="73"/>
  <c r="BP16" i="73"/>
  <c r="BT12" i="2"/>
  <c r="AV4" i="73"/>
  <c r="AP12" i="73"/>
  <c r="BA3" i="73"/>
  <c r="BM12" i="73"/>
  <c r="BW10" i="2"/>
  <c r="BM16" i="73"/>
  <c r="AQ10" i="2"/>
  <c r="BK4" i="73"/>
  <c r="BC3" i="73"/>
  <c r="J5" i="73"/>
  <c r="BF14" i="73"/>
  <c r="AI13" i="73"/>
  <c r="M12" i="73"/>
  <c r="AJ10" i="2"/>
  <c r="BA12" i="73"/>
  <c r="J12" i="73"/>
  <c r="AP9" i="73"/>
  <c r="BI12" i="73"/>
  <c r="E16" i="73"/>
  <c r="BJ21" i="73"/>
  <c r="BU11" i="2"/>
  <c r="J8" i="73"/>
  <c r="N3" i="73"/>
  <c r="BN3" i="73"/>
  <c r="BI6" i="73"/>
  <c r="AI9" i="73"/>
  <c r="BJ12" i="73"/>
  <c r="G3" i="73"/>
  <c r="BF6" i="73"/>
  <c r="M3" i="73"/>
  <c r="M14" i="73"/>
  <c r="G8" i="73"/>
  <c r="BA9" i="73"/>
  <c r="AX10" i="2"/>
  <c r="BH8" i="73"/>
  <c r="BO19" i="73"/>
  <c r="BT10" i="2"/>
  <c r="BF8" i="73"/>
  <c r="N4" i="73"/>
  <c r="Y6" i="73"/>
  <c r="BP19" i="73"/>
  <c r="J4" i="73"/>
  <c r="BC12" i="73"/>
  <c r="BP12" i="73"/>
  <c r="BG6" i="73"/>
  <c r="J11" i="73"/>
  <c r="BC4" i="73"/>
  <c r="AX12" i="2"/>
  <c r="J14" i="73"/>
  <c r="BV11" i="2"/>
  <c r="BN16" i="73"/>
  <c r="BX10" i="2"/>
  <c r="BA4" i="73"/>
  <c r="AP10" i="73"/>
  <c r="O14" i="73"/>
  <c r="BA13" i="73"/>
  <c r="BP9" i="73"/>
  <c r="AQ12" i="2"/>
  <c r="M6" i="73"/>
  <c r="BM9" i="73"/>
  <c r="M5" i="73"/>
  <c r="BO16" i="73"/>
  <c r="I10" i="2"/>
  <c r="BN19" i="73"/>
  <c r="BC7" i="73"/>
  <c r="BC9" i="73"/>
  <c r="BI18" i="73"/>
  <c r="AP7" i="73"/>
  <c r="BN9" i="73"/>
  <c r="J6" i="73"/>
  <c r="BA6" i="73"/>
  <c r="M9" i="73"/>
  <c r="BC6" i="73"/>
  <c r="BK6" i="73"/>
  <c r="BJ9" i="73"/>
  <c r="BX12" i="2"/>
  <c r="BU10" i="2"/>
  <c r="AQ11" i="2"/>
  <c r="AI12" i="73"/>
  <c r="BF12" i="73"/>
  <c r="CC12" i="2"/>
  <c r="G5" i="73"/>
  <c r="BG9" i="73"/>
  <c r="BU12" i="2"/>
  <c r="O13" i="73"/>
  <c r="BG12" i="73"/>
  <c r="M8" i="73"/>
  <c r="O3" i="73"/>
  <c r="BX11" i="2"/>
  <c r="BF11" i="73"/>
  <c r="BM6" i="73"/>
  <c r="F10" i="2"/>
  <c r="BG3" i="73"/>
  <c r="BF5" i="73"/>
  <c r="BI9" i="73"/>
  <c r="BK9" i="73"/>
  <c r="N11" i="73"/>
  <c r="Z12" i="2"/>
  <c r="N14" i="73"/>
  <c r="BH14" i="73"/>
  <c r="BJ3" i="73"/>
  <c r="N7" i="73"/>
  <c r="BI3" i="73"/>
  <c r="F16" i="73"/>
  <c r="BA10" i="73"/>
  <c r="AJ12" i="2"/>
  <c r="BO9" i="73"/>
  <c r="BA7" i="73"/>
  <c r="E19" i="73"/>
  <c r="J9" i="73"/>
  <c r="AI10" i="73"/>
  <c r="BN6" i="73"/>
  <c r="AG13" i="73"/>
  <c r="G11" i="73"/>
  <c r="O9" i="73"/>
  <c r="BP3" i="73"/>
  <c r="O11" i="73"/>
  <c r="J3" i="73"/>
  <c r="O4" i="73"/>
  <c r="M11" i="73"/>
  <c r="AV3" i="73"/>
  <c r="BO3" i="73"/>
  <c r="F19" i="73"/>
  <c r="CC10" i="2"/>
  <c r="G18" i="73"/>
  <c r="AV10" i="73"/>
  <c r="BJ6" i="73"/>
  <c r="BF3" i="73"/>
  <c r="BJ18" i="73"/>
  <c r="N6" i="73"/>
  <c r="BO6" i="73"/>
  <c r="AV7" i="73"/>
  <c r="BH5" i="73"/>
  <c r="BC13" i="73"/>
  <c r="AJ11" i="2"/>
  <c r="G14" i="73"/>
  <c r="BN12"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G11" i="2"/>
  <c r="BA8" i="73"/>
  <c r="AG14" i="73"/>
  <c r="BB11" i="2"/>
  <c r="CB7" i="7" l="1"/>
  <c r="CB14" i="68"/>
  <c r="AW6" i="69"/>
  <c r="K6" i="68"/>
  <c r="BK6" i="68"/>
  <c r="BX10" i="68"/>
  <c r="BJ6" i="68"/>
  <c r="BZ9" i="68"/>
  <c r="F6" i="68"/>
  <c r="V10" i="68"/>
  <c r="I6" i="68"/>
  <c r="BG6" i="68"/>
  <c r="T10" i="68"/>
  <c r="X10" i="68"/>
  <c r="K6" i="69"/>
  <c r="F6" i="69"/>
  <c r="BJ6" i="69"/>
  <c r="BG6" i="69"/>
  <c r="I6" i="69"/>
  <c r="BK6" i="69"/>
  <c r="V11" i="7"/>
  <c r="CB28" i="68"/>
  <c r="X9" i="68"/>
  <c r="X11" i="68" s="1"/>
  <c r="CB14" i="67"/>
  <c r="CB16" i="67"/>
  <c r="CB15" i="67"/>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CB28" i="67"/>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M19" i="73"/>
  <c r="G20" i="73"/>
  <c r="M13" i="73"/>
  <c r="BN7" i="73"/>
  <c r="AV14" i="73"/>
  <c r="BZ11" i="2"/>
  <c r="BP4" i="73"/>
  <c r="BO8" i="73"/>
  <c r="BC11" i="73"/>
  <c r="BG10" i="2"/>
  <c r="G13" i="73"/>
  <c r="BO7" i="73"/>
  <c r="G19" i="73"/>
  <c r="AP20" i="73"/>
  <c r="BM5" i="73"/>
  <c r="BM21" i="73"/>
  <c r="BH9" i="73"/>
  <c r="AP14" i="73"/>
  <c r="G4" i="73"/>
  <c r="O18" i="73"/>
  <c r="AZ10" i="2"/>
  <c r="AP17" i="73"/>
  <c r="AZ10" i="73"/>
  <c r="BM18" i="73"/>
  <c r="BN4" i="73"/>
  <c r="AI14" i="73"/>
  <c r="AP6" i="73"/>
  <c r="AW9" i="73"/>
  <c r="AI20" i="73"/>
  <c r="BI20" i="73"/>
  <c r="BS7" i="2"/>
  <c r="N18" i="73"/>
  <c r="AW12" i="73"/>
  <c r="BL12" i="73"/>
  <c r="BL8" i="73"/>
  <c r="BC19" i="73"/>
  <c r="J19" i="73"/>
  <c r="BL5" i="73"/>
  <c r="J7" i="73"/>
  <c r="AX12" i="73"/>
  <c r="BO14" i="73"/>
  <c r="BA11" i="73"/>
  <c r="BF19" i="73"/>
  <c r="AZ6" i="73"/>
  <c r="G21" i="73"/>
  <c r="BP13" i="73"/>
  <c r="AZ12" i="2"/>
  <c r="BA20" i="73"/>
  <c r="BH19" i="73"/>
  <c r="BH6" i="73"/>
  <c r="BH12" i="2"/>
  <c r="AZ17" i="73"/>
  <c r="Y7" i="73"/>
  <c r="BN14" i="73"/>
  <c r="BH12" i="73"/>
  <c r="BJ19" i="73"/>
  <c r="BO4" i="73"/>
  <c r="AI16" i="73"/>
  <c r="BH13" i="73"/>
  <c r="AP4" i="73"/>
  <c r="BM14" i="73"/>
  <c r="BM17" i="73"/>
  <c r="BP11" i="73"/>
  <c r="BO18" i="73"/>
  <c r="AX4" i="73"/>
  <c r="BO11" i="73"/>
  <c r="BH7" i="73"/>
  <c r="P12" i="2"/>
  <c r="M18" i="73"/>
  <c r="BN21" i="73"/>
  <c r="AW16" i="73"/>
  <c r="BL3" i="73"/>
  <c r="BF18" i="73"/>
  <c r="AW7" i="73"/>
  <c r="J10" i="73"/>
  <c r="BP8" i="73"/>
  <c r="BN13" i="73"/>
  <c r="BB12" i="2"/>
  <c r="BP18" i="73"/>
  <c r="BN20" i="73"/>
  <c r="AZ11" i="73"/>
  <c r="G16" i="73"/>
  <c r="AV11" i="73"/>
  <c r="M7" i="73"/>
  <c r="AP16" i="73"/>
  <c r="BP17" i="73"/>
  <c r="J18" i="73"/>
  <c r="BN17" i="73"/>
  <c r="AZ4" i="73"/>
  <c r="AX7" i="73"/>
  <c r="BI7" i="73"/>
  <c r="BO5" i="73"/>
  <c r="BA18" i="73"/>
  <c r="AI4" i="73"/>
  <c r="BN8" i="73"/>
  <c r="G10" i="73"/>
  <c r="BL6" i="73"/>
  <c r="BP5" i="73"/>
  <c r="AV16" i="73"/>
  <c r="BG12" i="2"/>
  <c r="BK13" i="73"/>
  <c r="G7" i="73"/>
  <c r="BB10" i="2"/>
  <c r="N20" i="73"/>
  <c r="BP21" i="73"/>
  <c r="BK7" i="73"/>
  <c r="BM10" i="73"/>
  <c r="BI10" i="73"/>
  <c r="AX3" i="73"/>
  <c r="J21" i="73"/>
  <c r="AX9" i="73"/>
  <c r="BP20" i="73"/>
  <c r="Y8" i="73"/>
  <c r="BF16" i="73"/>
  <c r="M21" i="73"/>
  <c r="BA17" i="73"/>
  <c r="AW6" i="73"/>
  <c r="BH3" i="73"/>
  <c r="BH16" i="73"/>
  <c r="AI7" i="73"/>
  <c r="BH10" i="2"/>
  <c r="BH11" i="2"/>
  <c r="J20" i="73"/>
  <c r="AI11" i="73"/>
  <c r="BG19" i="73"/>
  <c r="BI4" i="73"/>
  <c r="AP11" i="73"/>
  <c r="BC17" i="73"/>
  <c r="BZ12" i="2"/>
  <c r="BN18" i="73"/>
  <c r="BI16" i="73"/>
  <c r="BM7" i="73"/>
  <c r="AV17" i="73"/>
  <c r="AP3" i="73"/>
  <c r="BH21" i="73"/>
  <c r="AX13" i="73"/>
  <c r="AX6" i="73"/>
  <c r="AW4" i="73"/>
  <c r="BF4" i="73"/>
  <c r="O6" i="73"/>
  <c r="BO21" i="73"/>
  <c r="BC14" i="73"/>
  <c r="O7" i="73"/>
  <c r="BJ10" i="73"/>
  <c r="BO17" i="73"/>
  <c r="BO10" i="73"/>
  <c r="BS8" i="2"/>
  <c r="Y19" i="73"/>
  <c r="BN10" i="73"/>
  <c r="M10" i="73"/>
  <c r="AI3" i="73"/>
  <c r="J16" i="73"/>
  <c r="BP7" i="73"/>
  <c r="BC8" i="73"/>
  <c r="BO13" i="73"/>
  <c r="Y20" i="73"/>
  <c r="M17" i="73"/>
  <c r="BP14" i="73"/>
  <c r="AW3" i="73"/>
  <c r="BV12" i="2"/>
  <c r="AP19" i="73"/>
  <c r="AI19" i="73"/>
  <c r="AW19" i="73"/>
  <c r="BS4" i="2"/>
  <c r="BF21" i="73"/>
  <c r="BN5" i="73"/>
  <c r="BC20" i="73"/>
  <c r="M20" i="73"/>
  <c r="AW10" i="73"/>
  <c r="AW20" i="73"/>
  <c r="BP10" i="73"/>
  <c r="BJ7" i="73"/>
  <c r="N19" i="73"/>
  <c r="O17" i="73"/>
  <c r="J13" i="73"/>
  <c r="BO20" i="73"/>
  <c r="AZ16" i="73"/>
  <c r="AZ7" i="73"/>
  <c r="BH10" i="73"/>
  <c r="AZ9" i="73"/>
  <c r="BM20" i="73"/>
  <c r="BN11" i="73"/>
  <c r="AZ20" i="73"/>
  <c r="BI13" i="73"/>
  <c r="BH4" i="73"/>
  <c r="BM8" i="73"/>
  <c r="BS5" i="2"/>
  <c r="AP8" i="73"/>
  <c r="AV8" i="73"/>
  <c r="BZ10" i="2"/>
  <c r="BJ17" i="73"/>
  <c r="AZ19" i="73"/>
  <c r="BA16" i="73"/>
  <c r="BV10" i="2"/>
  <c r="BM11" i="73"/>
  <c r="AW17" i="73"/>
  <c r="BG16" i="73"/>
  <c r="BL14" i="73"/>
  <c r="BI19" i="73"/>
  <c r="AX10" i="73"/>
  <c r="AZ13" i="73"/>
  <c r="AZ11" i="2"/>
  <c r="BJ13" i="73"/>
  <c r="BL11" i="73"/>
  <c r="AW13" i="73"/>
  <c r="G17" i="73"/>
  <c r="AG20" i="73"/>
  <c r="AZ12" i="73"/>
  <c r="AG19" i="73"/>
  <c r="AZ3" i="73"/>
  <c r="BA19" i="73"/>
  <c r="N16" i="73"/>
  <c r="O16" i="73"/>
  <c r="AP13" i="73"/>
  <c r="BI17" i="73"/>
  <c r="M16" i="73"/>
  <c r="BF13" i="73"/>
  <c r="N8" i="73"/>
  <c r="BH18" i="73"/>
  <c r="BA14" i="73"/>
  <c r="AI8" i="73"/>
  <c r="AV20" i="73"/>
  <c r="BM13" i="73"/>
  <c r="BL9" i="73"/>
  <c r="BK10" i="73"/>
  <c r="BF7" i="73"/>
  <c r="M4" i="73"/>
  <c r="BS3" i="2"/>
  <c r="BC16" i="73"/>
  <c r="AI17" i="73"/>
  <c r="BJ16" i="73"/>
  <c r="BJ4" i="73"/>
  <c r="BF17" i="73"/>
  <c r="J17" i="73"/>
  <c r="BF10" i="73"/>
  <c r="BM4" i="73"/>
  <c r="BJ20" i="73"/>
  <c r="BS6" i="2"/>
  <c r="AI6" i="73"/>
  <c r="BF20" i="73"/>
  <c r="N17" i="73"/>
  <c r="AV19"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BL10" i="73"/>
  <c r="O8" i="73"/>
  <c r="AW11" i="73"/>
  <c r="AX16" i="73"/>
  <c r="AX17" i="73"/>
  <c r="O20" i="73"/>
  <c r="AW18" i="73"/>
  <c r="AX8" i="73"/>
  <c r="BS10" i="2"/>
  <c r="AW14" i="73"/>
  <c r="AX14" i="73"/>
  <c r="AV18" i="73"/>
  <c r="AX19" i="73"/>
  <c r="BC21" i="73"/>
  <c r="BS12" i="2"/>
  <c r="AZ14" i="73"/>
  <c r="BA21" i="73"/>
  <c r="AG21" i="73"/>
  <c r="AX5" i="73"/>
  <c r="BL4" i="73"/>
  <c r="AW8" i="73"/>
  <c r="N21" i="73"/>
  <c r="AX11" i="73"/>
  <c r="AZ8" i="73"/>
  <c r="BH17" i="73"/>
  <c r="BS11" i="2"/>
  <c r="O19" i="73"/>
  <c r="BL13" i="73"/>
  <c r="AX20" i="73"/>
  <c r="BL7" i="73"/>
  <c r="AV21" i="73"/>
  <c r="BC18" i="73"/>
  <c r="BH20"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AI21" i="73"/>
  <c r="X5" i="73"/>
  <c r="BB5" i="73"/>
  <c r="AZ21" i="73"/>
  <c r="AG5" i="73"/>
  <c r="AE5" i="73"/>
  <c r="BC5" i="73"/>
  <c r="P5" i="73"/>
  <c r="AU5" i="73"/>
  <c r="BA5" i="73"/>
  <c r="O5" i="73"/>
  <c r="V5" i="73"/>
  <c r="AH5" i="73"/>
  <c r="N5" i="73"/>
  <c r="AR5" i="73"/>
  <c r="AP5" i="73"/>
  <c r="CP19" i="73"/>
  <c r="W5" i="73"/>
  <c r="AB5" i="73"/>
  <c r="AP21" i="73"/>
  <c r="BL19" i="73"/>
  <c r="S5" i="73"/>
  <c r="Y5" i="73"/>
  <c r="AL5" i="73"/>
  <c r="AZ18" i="73"/>
  <c r="AV5" i="73"/>
  <c r="Z5" i="73"/>
  <c r="U5" i="73"/>
  <c r="AI5" i="73"/>
  <c r="AO5" i="73"/>
  <c r="CP21" i="73"/>
  <c r="AC5" i="73"/>
  <c r="AF5" i="73"/>
  <c r="AW5" i="73"/>
  <c r="Q5" i="73"/>
  <c r="AS5" i="73"/>
  <c r="AA5" i="73"/>
  <c r="AJ5" i="73"/>
  <c r="AZ5" i="73"/>
  <c r="AN5" i="73"/>
  <c r="AT5" i="73"/>
  <c r="BL18" i="73"/>
  <c r="T5" i="73"/>
  <c r="AI18" i="73"/>
  <c r="Y21" i="73"/>
  <c r="AM5" i="73"/>
  <c r="R5" i="73"/>
  <c r="BL16" i="73"/>
  <c r="AD5" i="73"/>
  <c r="AP18" i="73"/>
  <c r="BL21" i="73"/>
  <c r="AW21" i="73"/>
  <c r="AQ5" i="73"/>
  <c r="AK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BL20" i="73"/>
  <c r="AX21" i="73"/>
  <c r="BL17" i="73"/>
  <c r="CP20" i="73"/>
  <c r="AX18" i="73"/>
  <c r="O21"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AH3" i="2"/>
  <c r="AU6" i="2"/>
  <c r="C7" i="2"/>
  <c r="BX6" i="2"/>
  <c r="AG6" i="2"/>
  <c r="U5" i="2"/>
  <c r="AS3" i="2"/>
  <c r="Q7" i="2"/>
  <c r="R4" i="2"/>
  <c r="V5" i="2"/>
  <c r="BB4" i="2"/>
  <c r="AB8" i="2"/>
  <c r="AM8" i="2"/>
  <c r="BV8" i="2"/>
  <c r="AJ5" i="2"/>
  <c r="X7" i="2"/>
  <c r="D8" i="2"/>
  <c r="CH18" i="73"/>
  <c r="BX7" i="2"/>
  <c r="S5" i="2"/>
  <c r="I5" i="2"/>
  <c r="BU3" i="2"/>
  <c r="E5" i="2"/>
  <c r="J5" i="2"/>
  <c r="Q3" i="2"/>
  <c r="W4" i="2"/>
  <c r="L3" i="2"/>
  <c r="BT6" i="2"/>
  <c r="AT6" i="2"/>
  <c r="BW6" i="2"/>
  <c r="CA5" i="2"/>
  <c r="P5" i="2"/>
  <c r="O8" i="2"/>
  <c r="AN8" i="2"/>
  <c r="AH7" i="2"/>
  <c r="BT4" i="2"/>
  <c r="F4" i="2"/>
  <c r="L5" i="2"/>
  <c r="C5" i="2"/>
  <c r="BT3" i="2"/>
  <c r="D7" i="2"/>
  <c r="BG4" i="2"/>
  <c r="AH5" i="2"/>
  <c r="AH6" i="2"/>
  <c r="AO5" i="2"/>
  <c r="AX4" i="2"/>
  <c r="H7" i="2"/>
  <c r="AI6" i="2"/>
  <c r="CN18" i="73"/>
  <c r="AV7" i="2"/>
  <c r="AV5" i="2"/>
  <c r="AM6" i="2"/>
  <c r="AJ7" i="2"/>
  <c r="J6" i="2"/>
  <c r="O5" i="2"/>
  <c r="E7" i="2"/>
  <c r="AB3" i="2"/>
  <c r="BU6" i="2"/>
  <c r="Y8" i="2"/>
  <c r="AZ5" i="2"/>
  <c r="I4" i="2"/>
  <c r="CD18" i="73"/>
  <c r="AP4" i="2"/>
  <c r="I8" i="2"/>
  <c r="CJ18" i="73"/>
  <c r="Z4" i="2"/>
  <c r="P7" i="2"/>
  <c r="AV6" i="2"/>
  <c r="BX3" i="2"/>
  <c r="Q4" i="2"/>
  <c r="AR7" i="2"/>
  <c r="AC6" i="2"/>
  <c r="CA4" i="2"/>
  <c r="CO16" i="73"/>
  <c r="I6" i="2"/>
  <c r="D6" i="2"/>
  <c r="AH4" i="2"/>
  <c r="S3" i="2"/>
  <c r="AS5" i="2"/>
  <c r="AJ4" i="2"/>
  <c r="AQ4" i="2"/>
  <c r="AZ6" i="2"/>
  <c r="AA3" i="2"/>
  <c r="R8" i="2"/>
  <c r="AX7" i="2"/>
  <c r="CA6" i="2"/>
  <c r="AR3" i="2"/>
  <c r="AE5" i="2"/>
  <c r="CN16" i="73"/>
  <c r="AT4" i="2"/>
  <c r="AE8" i="2"/>
  <c r="AN4" i="2"/>
  <c r="AL7" i="2"/>
  <c r="AK8" i="2"/>
  <c r="AZ7" i="2"/>
  <c r="AM7" i="2"/>
  <c r="E8" i="2"/>
  <c r="X8" i="2"/>
  <c r="L4" i="2"/>
  <c r="BB5" i="2"/>
  <c r="J8" i="2"/>
  <c r="AC5" i="2"/>
  <c r="CO18" i="73"/>
  <c r="P4" i="2"/>
  <c r="R6" i="2"/>
  <c r="AO3" i="2"/>
  <c r="BT7" i="2"/>
  <c r="AE6" i="2"/>
  <c r="F5" i="2"/>
  <c r="AT7" i="2"/>
  <c r="AX6" i="2"/>
  <c r="E3" i="2"/>
  <c r="W7" i="2"/>
  <c r="BH4" i="2"/>
  <c r="BY4" i="2"/>
  <c r="F3" i="2"/>
  <c r="CG18" i="73"/>
  <c r="T4" i="2"/>
  <c r="Z8" i="2"/>
  <c r="AS4" i="2"/>
  <c r="C8" i="2"/>
  <c r="O4" i="2"/>
  <c r="CD17" i="73"/>
  <c r="Q8" i="2"/>
  <c r="U4" i="2"/>
  <c r="BG8" i="2"/>
  <c r="J7" i="2"/>
  <c r="Z3" i="2"/>
  <c r="AM4" i="2"/>
  <c r="H6" i="2"/>
  <c r="X3" i="2"/>
  <c r="AQ7" i="2"/>
  <c r="V6" i="2"/>
  <c r="R5" i="2"/>
  <c r="CA8" i="2"/>
  <c r="AE3" i="2"/>
  <c r="AX8" i="2"/>
  <c r="AD4" i="2"/>
  <c r="BW4" i="2"/>
  <c r="C6" i="2"/>
  <c r="BZ5" i="2"/>
  <c r="AZ8" i="2"/>
  <c r="X4" i="2"/>
  <c r="F7" i="2"/>
  <c r="W8" i="2"/>
  <c r="J4" i="2"/>
  <c r="AE7" i="2"/>
  <c r="AI7" i="2"/>
  <c r="CA3" i="2"/>
  <c r="Y6" i="2"/>
  <c r="CM16" i="73"/>
  <c r="AL4" i="2"/>
  <c r="AF6" i="2"/>
  <c r="AP5" i="2"/>
  <c r="AM5" i="2"/>
  <c r="S8" i="2"/>
  <c r="AC3" i="2"/>
  <c r="AK7" i="2"/>
  <c r="AG8" i="2"/>
  <c r="AW4" i="2"/>
  <c r="C4" i="2"/>
  <c r="AX3" i="2"/>
  <c r="U7" i="2"/>
  <c r="AR6" i="2"/>
  <c r="AQ3" i="2"/>
  <c r="AP6" i="2"/>
  <c r="V4" i="2"/>
  <c r="AA8" i="2"/>
  <c r="AS6" i="2"/>
  <c r="G4" i="2"/>
  <c r="Q6" i="2"/>
  <c r="AB6" i="2"/>
  <c r="O3" i="2"/>
  <c r="BH6" i="2"/>
  <c r="CI18" i="73"/>
  <c r="J3" i="2"/>
  <c r="U6" i="2"/>
  <c r="BZ7" i="2"/>
  <c r="AP3" i="2"/>
  <c r="O7" i="2"/>
  <c r="W5" i="2"/>
  <c r="CE17" i="73"/>
  <c r="Y3" i="2"/>
  <c r="AW8" i="2"/>
  <c r="AQ5" i="2"/>
  <c r="L8" i="2"/>
  <c r="K8" i="2"/>
  <c r="AD3" i="2"/>
  <c r="L6" i="2"/>
  <c r="H8" i="2"/>
  <c r="BX8" i="2"/>
  <c r="D4" i="2"/>
  <c r="R7" i="2"/>
  <c r="X6" i="2"/>
  <c r="BV5" i="2"/>
  <c r="AV3" i="2"/>
  <c r="BT5" i="2"/>
  <c r="U8" i="2"/>
  <c r="BW8" i="2"/>
  <c r="AJ8" i="2"/>
  <c r="T8" i="2"/>
  <c r="AD6" i="2"/>
  <c r="I3" i="2"/>
  <c r="AZ3" i="2"/>
  <c r="V7" i="2"/>
  <c r="AX5" i="2"/>
  <c r="T3" i="2"/>
  <c r="AR4" i="2"/>
  <c r="P3" i="2"/>
  <c r="G3" i="2"/>
  <c r="AF4" i="2"/>
  <c r="BG5" i="2"/>
  <c r="AG7" i="2"/>
  <c r="S6" i="2"/>
  <c r="AM3" i="2"/>
  <c r="AU7" i="2"/>
  <c r="O6" i="2"/>
  <c r="AN5" i="2"/>
  <c r="AO4" i="2"/>
  <c r="BW7" i="2"/>
  <c r="BX5" i="2"/>
  <c r="AJ3" i="2"/>
  <c r="BX4" i="2"/>
  <c r="AO6" i="2"/>
  <c r="BB3" i="2"/>
  <c r="W6" i="2"/>
  <c r="BZ6" i="2"/>
  <c r="BV3" i="2"/>
  <c r="Z5" i="2"/>
  <c r="AS8" i="2"/>
  <c r="AF3" i="2"/>
  <c r="BU7" i="2"/>
  <c r="Z6" i="2"/>
  <c r="F6" i="2"/>
  <c r="CL16" i="73"/>
  <c r="AL5" i="2"/>
  <c r="BV7" i="2"/>
  <c r="CF18" i="73"/>
  <c r="E6" i="2"/>
  <c r="F8" i="2"/>
  <c r="CO17" i="73"/>
  <c r="Q5" i="2"/>
  <c r="T5" i="2"/>
  <c r="AL6" i="2"/>
  <c r="BY8" i="2"/>
  <c r="BH3" i="2"/>
  <c r="AO7" i="2"/>
  <c r="D5" i="2"/>
  <c r="K5" i="2"/>
  <c r="AF5" i="2"/>
  <c r="CM18" i="73"/>
  <c r="AK4" i="2"/>
  <c r="AW6" i="2"/>
  <c r="AV8" i="2"/>
  <c r="AK3" i="2"/>
  <c r="AW7" i="2"/>
  <c r="AW3" i="2"/>
  <c r="BB6" i="2"/>
  <c r="BU5" i="2"/>
  <c r="AF7" i="2"/>
  <c r="G7" i="2"/>
  <c r="BZ4" i="2"/>
  <c r="AP8" i="2"/>
  <c r="I7" i="2"/>
  <c r="H4" i="2"/>
  <c r="AK5" i="2"/>
  <c r="Y5" i="2"/>
  <c r="E4" i="2"/>
  <c r="BG7" i="2"/>
  <c r="CH17" i="73"/>
  <c r="P8" i="2"/>
  <c r="AI5" i="2"/>
  <c r="BW5" i="2"/>
  <c r="AD8" i="2"/>
  <c r="BH8" i="2"/>
  <c r="CE18" i="73"/>
  <c r="AQ6" i="2"/>
  <c r="K6" i="2"/>
  <c r="BG3" i="2"/>
  <c r="AF8" i="2"/>
  <c r="BU8" i="2"/>
  <c r="AA6" i="2"/>
  <c r="BZ8" i="2"/>
  <c r="AK6" i="2"/>
  <c r="X5" i="2"/>
  <c r="V3" i="2"/>
  <c r="AU3" i="2"/>
  <c r="BY7" i="2"/>
  <c r="BZ3" i="2"/>
  <c r="AT5" i="2"/>
  <c r="H3" i="2"/>
  <c r="AU8" i="2"/>
  <c r="AH8" i="2"/>
  <c r="K7" i="2"/>
  <c r="U3" i="2"/>
  <c r="AB4" i="2"/>
  <c r="AR5" i="2"/>
  <c r="CJ16" i="73"/>
  <c r="G5" i="2"/>
  <c r="AE4" i="2"/>
  <c r="L7" i="2"/>
  <c r="CK18" i="73"/>
  <c r="AC4" i="2"/>
  <c r="BB7" i="2"/>
  <c r="AL8" i="2"/>
  <c r="AL3" i="2"/>
  <c r="H5" i="2"/>
  <c r="AN6" i="2"/>
  <c r="AG3" i="2"/>
  <c r="AU5" i="2"/>
  <c r="AV4" i="2"/>
  <c r="BY3" i="2"/>
  <c r="BU4" i="2"/>
  <c r="AP7" i="2"/>
  <c r="AT8" i="2"/>
  <c r="S4" i="2"/>
  <c r="AN7" i="2"/>
  <c r="BV4" i="2"/>
  <c r="AG4" i="2"/>
  <c r="S7" i="2"/>
  <c r="W3" i="2"/>
  <c r="BV6" i="2"/>
  <c r="P6" i="2"/>
  <c r="K3" i="2"/>
  <c r="G8" i="2"/>
  <c r="K4" i="2"/>
  <c r="BH5" i="2"/>
  <c r="AB7" i="2"/>
  <c r="AB5" i="2"/>
  <c r="AA7" i="2"/>
  <c r="AI8" i="2"/>
  <c r="AU4" i="2"/>
  <c r="AC7" i="2"/>
  <c r="D3" i="2"/>
  <c r="AR8" i="2"/>
  <c r="AI3" i="2"/>
  <c r="CI16" i="73"/>
  <c r="BH7" i="2"/>
  <c r="AC8" i="2"/>
  <c r="AI4" i="2"/>
  <c r="T7" i="2"/>
  <c r="CA7" i="2"/>
  <c r="AW5" i="2"/>
  <c r="BT8" i="2"/>
  <c r="CG17" i="73"/>
  <c r="AG5" i="2"/>
  <c r="CK16" i="73"/>
  <c r="V8" i="2"/>
  <c r="AZ4" i="2"/>
  <c r="AQ8" i="2"/>
  <c r="AY3" i="2"/>
  <c r="CF17" i="73"/>
  <c r="BW3" i="2"/>
  <c r="G6" i="2"/>
  <c r="BY6" i="2"/>
  <c r="AJ6" i="2"/>
  <c r="T6" i="2"/>
  <c r="BY5" i="2"/>
  <c r="BB8" i="2"/>
  <c r="BG6" i="2"/>
  <c r="C3" i="2"/>
  <c r="AN3" i="2"/>
  <c r="Z7" i="2"/>
  <c r="AD5" i="2"/>
  <c r="AT3" i="2"/>
  <c r="R3" i="2"/>
  <c r="AS7" i="2"/>
  <c r="Y7" i="2"/>
  <c r="AO8" i="2"/>
  <c r="Y4" i="2"/>
  <c r="AD7"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BA18" i="2" s="1"/>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N17" i="73"/>
  <c r="CJ17" i="73"/>
  <c r="CM17" i="73"/>
  <c r="CP18" i="73"/>
  <c r="CI17" i="73"/>
  <c r="CK17" i="73"/>
  <c r="CP16" i="73"/>
  <c r="CL17" i="73"/>
  <c r="N18" i="2" l="1"/>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<sst xmlns="http://schemas.openxmlformats.org/spreadsheetml/2006/main" count="2208" uniqueCount="516">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</sst>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9" tint="0.39994506668294322"/>
        </patternFill>
      </fill>
    </dxf>
    <dxf>
      <fill>
        <patternFill>
          <bgColor theme="9" tint="0.59996337778862885"/>
        </patternFill>
      </fill>
    </dxf>
    <dxf>
      <fill>
        <patternFill>
          <bgColor theme="7" tint="0.59996337778862885"/>
        </patternFill>
      </fill>
    </dxf>
    <dxf>
      <font>
        <b/>
        <i val="0"/>
      </font>
    </dxf>
    <dxf>
      <font>
        <b val="0"/>
        <i/>
        <color theme="0" tint="-0.14996795556505021"/>
      </font>
    </dxf>
    <dxf>
      <fill>
        <patternFill>
          <bgColor theme="9" tint="0.39994506668294322"/>
        </patternFill>
      </fill>
    </dxf>
    <dxf>
      <font>
        <b val="0"/>
        <i/>
        <color theme="0" tint="-0.14996795556505021"/>
      </font>
    </dxf>
    <dxf>
      <fill>
        <patternFill>
          <bgColor theme="7" tint="0.59996337778862885"/>
        </patternFill>
      </fill>
    </dxf>
    <dxf>
      <font>
        <b/>
        <i val="0"/>
      </font>
    </dxf>
    <dxf>
      <fill>
        <patternFill>
          <bgColor theme="9" tint="0.59996337778862885"/>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7" tint="0.59996337778862885"/>
        </patternFill>
      </fill>
    </dxf>
    <dxf>
      <font>
        <b/>
        <i val="0"/>
      </font>
    </dxf>
    <dxf>
      <fill>
        <patternFill>
          <bgColor theme="9" tint="0.39994506668294322"/>
        </patternFill>
      </fill>
    </dxf>
    <dxf>
      <font>
        <b val="0"/>
        <i/>
        <color theme="0" tint="-0.14996795556505021"/>
      </font>
    </dxf>
    <dxf>
      <fill>
        <patternFill>
          <bgColor theme="9"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_xlchart.v1.4</cx:f>
              <cx:v>free</cx:v>
            </cx:txData>
          </cx:tx>
          <cx:dataId val="0"/>
          <cx:layoutPr>
            <cx:visibility meanLine="1" nonoutliers="0"/>
            <cx:statistics quartileMethod="inclusive"/>
          </cx:layoutPr>
        </cx:series>
        <cx:series layoutId="boxWhisker" uniqueId="{00000001-10E9-492A-89C8-F11367C35494}" formatIdx="1">
          <cx:tx>
            <cx:txData>
              <cx:f>_xlchart.v1.6</cx:f>
              <cx:v>EARS</cx:v>
            </cx:txData>
          </cx:tx>
          <cx:dataId val="1"/>
          <cx:layoutPr>
            <cx:visibility meanLine="1" nonoutliers="0"/>
            <cx:statistics quartileMethod="inclusive"/>
          </cx:layoutPr>
        </cx:series>
        <cx:series layoutId="boxWhisker" uniqueId="{00000002-10E9-492A-89C8-F11367C35494}" formatIdx="2">
          <cx:tx>
            <cx:txData>
              <cx:f>_xlchart.v1.8</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_xlchart.v1.10</cx:f>
              <cx:v>Students</cx:v>
            </cx:txData>
          </cx:tx>
          <cx:dataId val="0"/>
          <cx:layoutPr>
            <cx:visibility meanLine="1" nonoutliers="0"/>
            <cx:statistics quartileMethod="inclusive"/>
          </cx:layoutPr>
        </cx:series>
        <cx:series layoutId="boxWhisker" uniqueId="{B14532CE-663E-4195-AE49-4F75A55222B8}" formatIdx="1">
          <cx:tx>
            <cx:txData>
              <cx:f>_xlchart.v1.12</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_xlchart.v1.14</cx:f>
              <cx:v>free</cx:v>
            </cx:txData>
          </cx:tx>
          <cx:dataId val="0"/>
          <cx:layoutPr>
            <cx:visibility meanLine="1" nonoutliers="0"/>
            <cx:statistics quartileMethod="inclusive"/>
          </cx:layoutPr>
        </cx:series>
        <cx:series layoutId="boxWhisker" uniqueId="{BFB0CFFC-6254-4E21-A8BC-DA61D3591CBD}" formatIdx="1">
          <cx:tx>
            <cx:txData>
              <cx:f>_xlchart.v1.16</cx:f>
              <cx:v>EARS</cx:v>
            </cx:txData>
          </cx:tx>
          <cx:dataId val="1"/>
          <cx:layoutPr>
            <cx:visibility meanLine="1" nonoutliers="0"/>
            <cx:statistics quartileMethod="inclusive"/>
          </cx:layoutPr>
        </cx:series>
        <cx:series layoutId="boxWhisker" uniqueId="{6A6096C0-E31E-4D01-AE5A-FD4EBBFDEEA6}" formatIdx="2">
          <cx:tx>
            <cx:txData>
              <cx:f>_xlchart.v1.18</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_xlchart.v1.20</cx:f>
              <cx:v>Flex</cx:v>
            </cx:txData>
          </cx:tx>
          <cx:dataId val="0"/>
          <cx:layoutPr>
            <cx:visibility meanLine="0" meanMarker="1" nonoutliers="0" outliers="1"/>
            <cx:statistics quartileMethod="exclusive"/>
          </cx:layoutPr>
        </cx:series>
        <cx:series layoutId="boxWhisker" uniqueId="{FE6030AB-BF39-42B2-A19F-53525746DC0C}"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_xlchart.v1.31</cx:f>
      </cx:numDim>
    </cx:data>
    <cx:data id="1">
      <cx:numDim type="val">
        <cx:f dir="row">_xlchart.v1.32</cx:f>
      </cx:numDim>
    </cx:data>
    <cx:data id="2">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_xlchart.v1.28</cx:f>
              <cx:v>free</cx:v>
            </cx:txData>
          </cx:tx>
          <cx:dataId val="0"/>
          <cx:layoutPr>
            <cx:visibility meanLine="0" meanMarker="1" nonoutliers="0" outliers="1"/>
            <cx:statistics quartileMethod="exclusive"/>
          </cx:layoutPr>
        </cx:series>
        <cx:series layoutId="boxWhisker" uniqueId="{A0015651-4DDE-4BAD-A116-B690DFECCB14}" formatIdx="1">
          <cx:tx>
            <cx:txData>
              <cx:f>_xlchart.v1.29</cx:f>
              <cx:v>EARS</cx:v>
            </cx:txData>
          </cx:tx>
          <cx:dataId val="1"/>
          <cx:layoutPr>
            <cx:visibility meanLine="0" meanMarker="1" nonoutliers="0" outliers="1"/>
            <cx:statistics quartileMethod="exclusive"/>
          </cx:layoutPr>
        </cx:series>
        <cx:series layoutId="boxWhisker" uniqueId="{3650E969-3A73-4610-8238-C4F4B8BDC393}" formatIdx="2">
          <cx:tx>
            <cx:txData>
              <cx:f>_xlchart.v1.30</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_xlchart.v1.26</cx:f>
      </cx:numDim>
    </cx:data>
    <cx:data id="1">
      <cx:numDim type="val">
        <cx:f dir="row">_xlchart.v1.27</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_xlchart.v1.24</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_xlchart.v1.25</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_xlchart.v1.48</cx:f>
      </cx:numDim>
    </cx:data>
    <cx:data id="1">
      <cx:numDim type="val">
        <cx:f dir="row">_xlchart.v1.49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_xlchart.v1.46</cx:f>
              <cx:v>Flex</cx:v>
            </cx:txData>
          </cx:tx>
          <cx:dataId val="0"/>
          <cx:layoutPr>
            <cx:visibility meanLine="0" meanMarker="1" nonoutliers="0" outliers="1"/>
            <cx:statistics quartileMethod="exclusive"/>
          </cx:layoutPr>
        </cx:series>
        <cx:series layoutId="boxWhisker" uniqueId="{66EC0DE3-67C2-4C4E-9E4E-00EA05BD55E7}" formatIdx="1">
          <cx:tx>
            <cx:txData>
              <cx:f>_xlchart.v1.47</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_xlchart.v1.37</cx:f>
      </cx:numDim>
    </cx:data>
    <cx:data id="1">
      <cx:numDim type="val">
        <cx:f dir="row">_xlchart.v1.38</cx:f>
      </cx:numDim>
    </cx:data>
    <cx:data id="2">
      <cx:numDim type="val">
        <cx:f dir="row">_xlchart.v1.39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_xlchart.v1.34</cx:f>
              <cx:v>free</cx:v>
            </cx:txData>
          </cx:tx>
          <cx:dataId val="0"/>
          <cx:layoutPr>
            <cx:visibility meanLine="0" meanMarker="1" nonoutliers="0" outliers="1"/>
            <cx:statistics quartileMethod="exclusive"/>
          </cx:layoutPr>
        </cx:series>
        <cx:series layoutId="boxWhisker" uniqueId="{095EC0C9-2AE1-4CCE-88C8-8C2D671C9862}" formatIdx="1">
          <cx:tx>
            <cx:txData>
              <cx:f>_xlchart.v1.35</cx:f>
              <cx:v>EARS</cx:v>
            </cx:txData>
          </cx:tx>
          <cx:dataId val="1"/>
          <cx:layoutPr>
            <cx:visibility meanLine="0" meanMarker="1" nonoutliers="0" outliers="1"/>
            <cx:statistics quartileMethod="exclusive"/>
          </cx:layoutPr>
        </cx:series>
        <cx:series layoutId="boxWhisker" uniqueId="{92D41991-0BD8-4460-A6D0-8649714F8AB6}" formatIdx="2">
          <cx:tx>
            <cx:txData>
              <cx:f>_xlchart.v1.36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_xlchart.v1.43</cx:f>
      </cx:numDim>
    </cx:data>
    <cx:data id="1">
      <cx:numDim type="val">
        <cx:f dir="row">_xlchart.v1.44</cx:f>
      </cx:numDim>
    </cx:data>
    <cx:data id="2">
      <cx:numDim type="val">
        <cx:f dir="row">_xlchart.v1.45</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_xlchart.v1.40</cx:f>
              <cx:v>free</cx:v>
            </cx:txData>
          </cx:tx>
          <cx:dataId val="0"/>
          <cx:layoutPr>
            <cx:visibility meanLine="0" meanMarker="1" nonoutliers="0" outliers="1"/>
            <cx:statistics quartileMethod="exclusive"/>
          </cx:layoutPr>
        </cx:series>
        <cx:series layoutId="boxWhisker" uniqueId="{ED8FCB2B-5963-494B-B4A6-69FCBCACBFCB}" formatIdx="1">
          <cx:tx>
            <cx:txData>
              <cx:f>_xlchart.v1.41</cx:f>
              <cx:v>EARS</cx:v>
            </cx:txData>
          </cx:tx>
          <cx:dataId val="1"/>
          <cx:layoutPr>
            <cx:visibility meanLine="0" meanMarker="1" nonoutliers="0" outliers="1"/>
            <cx:statistics quartileMethod="exclusive"/>
          </cx:layoutPr>
        </cx:series>
        <cx:series layoutId="boxWhisker" uniqueId="{EFEF94D3-FED6-4F41-88D4-3196F83DFF8F}" formatIdx="2">
          <cx:tx>
            <cx:txData>
              <cx:f>_xlchart.v1.42</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564" Type="http://schemas.openxmlformats.org/officeDocument/2006/relationships/customXml" Target="../ink/ink662.xml"/><Relationship Id="rId424" Type="http://schemas.openxmlformats.org/officeDocument/2006/relationships/customXml" Target="../ink/ink522.xml"/><Relationship Id="rId270" Type="http://schemas.openxmlformats.org/officeDocument/2006/relationships/customXml" Target="../ink/ink368.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566" Type="http://schemas.openxmlformats.org/officeDocument/2006/relationships/customXml" Target="../ink/ink664.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561" Type="http://schemas.openxmlformats.org/officeDocument/2006/relationships/customXml" Target="../ink/ink659.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563" Type="http://schemas.openxmlformats.org/officeDocument/2006/relationships/customXml" Target="../ink/ink661.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565" Type="http://schemas.openxmlformats.org/officeDocument/2006/relationships/customXml" Target="../ink/ink663.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567" Type="http://schemas.openxmlformats.org/officeDocument/2006/relationships/customXml" Target="../ink/ink665.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562" Type="http://schemas.openxmlformats.org/officeDocument/2006/relationships/customXml" Target="../ink/ink660.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 Id="rId259" Type="http://schemas.openxmlformats.org/officeDocument/2006/relationships/customXml" Target="../ink/ink357.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326" Type="http://schemas.openxmlformats.org/officeDocument/2006/relationships/customXml" Target="../ink/ink424.xml"/><Relationship Id="rId533" Type="http://schemas.openxmlformats.org/officeDocument/2006/relationships/customXml" Target="../ink/ink631.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4" name="Ink 30">
              <a:extLst>
                <a:ext uri="{FF2B5EF4-FFF2-40B4-BE49-F238E27FC236}">
                  <a16:creationId xmlns:a16="http://schemas.microsoft.com/office/drawing/2014/main" id="{0E1A1F72-C9BB-4B27-83A5-286CCBF6D0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5" name="Ink 31">
              <a:extLst>
                <a:ext uri="{FF2B5EF4-FFF2-40B4-BE49-F238E27FC236}">
                  <a16:creationId xmlns:a16="http://schemas.microsoft.com/office/drawing/2014/main" id="{EDE4DEAA-9668-4805-BED4-2A87428B707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0" name="Ink 30">
              <a:extLst>
                <a:ext uri="{FF2B5EF4-FFF2-40B4-BE49-F238E27FC236}">
                  <a16:creationId xmlns:a16="http://schemas.microsoft.com/office/drawing/2014/main" id="{ABA94B91-3787-49F4-96E9-992D23A392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1" name="Ink 31">
              <a:extLst>
                <a:ext uri="{FF2B5EF4-FFF2-40B4-BE49-F238E27FC236}">
                  <a16:creationId xmlns:a16="http://schemas.microsoft.com/office/drawing/2014/main" id="{09B47F28-D01F-4DEA-849D-4E4210BE44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87" name="Ink 29">
              <a:extLst>
                <a:ext uri="{FF2B5EF4-FFF2-40B4-BE49-F238E27FC236}">
                  <a16:creationId xmlns:a16="http://schemas.microsoft.com/office/drawing/2014/main" id="{3B1BEFAD-56B5-4FB1-B6DD-94C503051B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88" name="Ink 30">
              <a:extLst>
                <a:ext uri="{FF2B5EF4-FFF2-40B4-BE49-F238E27FC236}">
                  <a16:creationId xmlns:a16="http://schemas.microsoft.com/office/drawing/2014/main" id="{F94CAB3F-8557-4237-870F-B08A7C9824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89" name="Ink 31">
              <a:extLst>
                <a:ext uri="{FF2B5EF4-FFF2-40B4-BE49-F238E27FC236}">
                  <a16:creationId xmlns:a16="http://schemas.microsoft.com/office/drawing/2014/main" id="{1B695B49-BE94-4E70-ABE8-3BB90CD5C7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1">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2">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3">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4">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5">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6">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7">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25501" y="286940"/>
              <a:ext cx="4579144"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238125"/>
              <a:ext cx="5269706"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08839" y="3263500"/>
              <a:ext cx="4442343"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70015" y="3262310"/>
              <a:ext cx="44458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95425"/>
              <a:ext cx="51339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34025" y="14859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9425" y="1533525"/>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20975" y="15240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42600" y="4610100"/>
              <a:ext cx="45624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64825" y="7645400"/>
              <a:ext cx="456565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Data\TemplateComparisonAnalytics.xlsx" TargetMode="External"/><Relationship Id="rId1" Type="http://schemas.openxmlformats.org/officeDocument/2006/relationships/externalLinkPath" Target="Evaluation-of-templates-for-requirements-documentation/Data/TemplateComparisonAnalyti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0</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0</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0</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0</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0</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ndom1 free"/>
      <sheetName val="Random1 EARS"/>
      <sheetName val="Random1 MASTER"/>
      <sheetName val="Random1 advEARS"/>
      <sheetName val="Random1 boilerplates (DODT)"/>
      <sheetName val="Random1 SPIDER"/>
      <sheetName val="Random2 free"/>
      <sheetName val="Random2 EARS"/>
      <sheetName val="Random2 MASTER"/>
      <sheetName val="Random2 advEARS"/>
      <sheetName val="Random2 boilerplates (DODT)"/>
      <sheetName val="Random2 SPIDER"/>
      <sheetName val="Random3 free"/>
      <sheetName val="Random3 EARS"/>
      <sheetName val="Random3 MASTER"/>
      <sheetName val="Random3 advEARS"/>
      <sheetName val="Random3 boilerplates (DODT)"/>
      <sheetName val="Random3 SPIDER"/>
      <sheetName val="Random4 free"/>
      <sheetName val="Random4 EARS"/>
      <sheetName val="Random4 MASTER"/>
      <sheetName val="Random4 advEARS"/>
      <sheetName val="Random4 boilerplates (DODT)"/>
      <sheetName val="Random4 SPIDER"/>
      <sheetName val="Random5 free"/>
      <sheetName val="Random5 EARS"/>
      <sheetName val="Random5 MASTER"/>
      <sheetName val="Random5 advEARS"/>
      <sheetName val="Random5 boilerplates (DODT)"/>
      <sheetName val="Random5 SPIDER"/>
      <sheetName val="FLEX free"/>
      <sheetName val="FLEX EARS"/>
      <sheetName val="FLEX MASTER"/>
      <sheetName val="FLEX advEARS"/>
      <sheetName val="FLEX boilerplates (DODT)"/>
      <sheetName val="FLEX SPIDER"/>
      <sheetName val="ECSS_E60-30 free"/>
      <sheetName val="ECSS_E60-30 EARS"/>
      <sheetName val="ECSS_E60-30 MASTER"/>
      <sheetName val="ECSS_E60-30 advEARS"/>
      <sheetName val="ECSS_E60-30 boilerplates (DODT)"/>
      <sheetName val="ECSS_E60-30 SPIDER"/>
      <sheetName val="CS_E 50 free"/>
      <sheetName val="CS_E 50 EARS"/>
      <sheetName val="CS_E 50 MASTER"/>
      <sheetName val="CS_E 50 advEARS"/>
      <sheetName val="CS_E 50 boilerplates (DODT)"/>
      <sheetName val="CS_E 50 SPIDER"/>
      <sheetName val="TSS free"/>
      <sheetName val="TSS EARS"/>
      <sheetName val="TSS MASTER"/>
      <sheetName val="TSS advEARS"/>
      <sheetName val="TSS boilerplates (DODT)"/>
      <sheetName val="TSS SPIDER"/>
      <sheetName val="EVS free"/>
      <sheetName val="EVS EARS"/>
      <sheetName val="EVS MASTER"/>
      <sheetName val="EVS advEARS"/>
      <sheetName val="EVS boilerplates (DODT)"/>
      <sheetName val="EVS SPIDER"/>
      <sheetName val="Summary"/>
      <sheetName val="Summary Effects"/>
      <sheetName val="all free"/>
      <sheetName val="all EARS"/>
      <sheetName val="all MASTER"/>
      <sheetName val="all advEARS"/>
      <sheetName val="all boilerplates (DODT)"/>
      <sheetName val="all SPIDER"/>
      <sheetName val="RandomDistribution"/>
      <sheetName val="radar charts"/>
      <sheetName val="plot req increase"/>
      <sheetName val="Reading box plots"/>
      <sheetName val="Quality box plots"/>
      <sheetName val="Spearman Correl"/>
      <sheetName val="Pearson Correl"/>
      <sheetName val="Readability bar charts indiv"/>
      <sheetName val="Readability bar charts all"/>
      <sheetName val="Quality Line charts"/>
      <sheetName val="Quality bar chart"/>
      <sheetName val="FLEX bar chart"/>
      <sheetName val="CS_E 50 bar chart"/>
      <sheetName val="ECSS_E60-30 bar chart"/>
      <sheetName val="TSS bar chart"/>
      <sheetName val="EVS bar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ow r="2">
          <cell r="A2">
            <v>0</v>
          </cell>
          <cell r="B2">
            <v>17</v>
          </cell>
        </row>
        <row r="3">
          <cell r="A3">
            <v>29</v>
          </cell>
          <cell r="B3">
            <v>17</v>
          </cell>
        </row>
        <row r="4">
          <cell r="A4">
            <v>39</v>
          </cell>
          <cell r="B4">
            <v>16</v>
          </cell>
        </row>
        <row r="5">
          <cell r="A5">
            <v>49</v>
          </cell>
          <cell r="B5">
            <v>14</v>
          </cell>
        </row>
        <row r="6">
          <cell r="A6">
            <v>59</v>
          </cell>
          <cell r="B6">
            <v>11</v>
          </cell>
        </row>
        <row r="7">
          <cell r="A7">
            <v>69</v>
          </cell>
          <cell r="B7">
            <v>8.5</v>
          </cell>
        </row>
        <row r="8">
          <cell r="A8">
            <v>79</v>
          </cell>
          <cell r="B8">
            <v>7</v>
          </cell>
        </row>
        <row r="9">
          <cell r="A9">
            <v>89</v>
          </cell>
          <cell r="B9">
            <v>6</v>
          </cell>
        </row>
        <row r="10">
          <cell r="A10">
            <v>100</v>
          </cell>
          <cell r="B10">
            <v>5</v>
          </cell>
        </row>
      </sheetData>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workbookViewId="0">
      <selection activeCell="AN14" sqref="AN14"/>
    </sheetView>
  </sheetViews>
  <sheetFormatPr baseColWidth="10" defaultColWidth="9.140625" defaultRowHeight="15"/>
  <cols>
    <col min="1" max="1" width="5.42578125" customWidth="1"/>
    <col min="2" max="2" width="34.140625" style="1" customWidth="1"/>
    <col min="3" max="3" width="8.42578125" style="2" bestFit="1" customWidth="1"/>
    <col min="4" max="4" width="3.7109375" bestFit="1" customWidth="1"/>
    <col min="5" max="5" width="4" bestFit="1" customWidth="1"/>
    <col min="6" max="6" width="3.42578125" customWidth="1"/>
    <col min="7" max="7" width="4.7109375" customWidth="1"/>
    <col min="8" max="8" width="4.570312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6" width="3.7109375" customWidth="1"/>
    <col min="47" max="47" width="5.140625" customWidth="1"/>
    <col min="48"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3.85546875" customWidth="1"/>
    <col min="60" max="60" width="7.85546875" customWidth="1"/>
    <col min="61" max="61" width="7.42578125"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5.140625" customWidth="1"/>
    <col min="75" max="75" width="4.140625" customWidth="1"/>
    <col min="76" max="76" width="4" bestFit="1" customWidth="1"/>
    <col min="77" max="77" width="4.42578125" customWidth="1"/>
    <col min="78" max="78" width="4.140625" customWidth="1"/>
    <col min="79" max="79" width="3.7109375" bestFit="1"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9.1999999999999993</v>
      </c>
      <c r="BC2" s="12">
        <v>16</v>
      </c>
      <c r="BD2" s="12">
        <v>17.100000000000001</v>
      </c>
      <c r="BE2" s="12">
        <v>8</v>
      </c>
      <c r="BF2" s="12">
        <v>12.8</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33.5</v>
      </c>
      <c r="BQ2" s="12">
        <v>13.7</v>
      </c>
      <c r="BR2" s="12">
        <v>13</v>
      </c>
      <c r="BS2" s="12">
        <v>13.7</v>
      </c>
      <c r="BT2" s="12">
        <v>15.3</v>
      </c>
      <c r="BU2" s="12">
        <v>15</v>
      </c>
      <c r="BV2" s="12">
        <v>5.5357000000000003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0</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0</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row>
    <row r="15" spans="1:80" ht="10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1</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1</v>
      </c>
      <c r="AZ15">
        <v>1</v>
      </c>
      <c r="BA15">
        <v>1</v>
      </c>
      <c r="BG15">
        <f t="shared" ref="BG15" si="42">IF(G15=0,0,AF15/G15*1000)</f>
        <v>137.93103448275861</v>
      </c>
      <c r="BH15" s="10">
        <f t="shared" ref="BH15" si="43">G15/200/24/60</f>
        <v>1.0069444444444445E-4</v>
      </c>
      <c r="BI15">
        <f t="shared" ref="BI15" si="44">IF(G15=0,0,L15/I15*100)</f>
        <v>97.894736842105274</v>
      </c>
      <c r="BJ15">
        <v>0</v>
      </c>
      <c r="CB15" t="e">
        <f>VLOOKUP(#REF!,'[2]Reading box plots'!$A$2:$B$10,2)</f>
        <v>#REF!</v>
      </c>
    </row>
    <row r="16" spans="1:80" ht="84.75" customHeight="1">
      <c r="B16" s="2"/>
      <c r="S16" s="20"/>
      <c r="BH16" s="10"/>
      <c r="BK16" s="10"/>
      <c r="BL16" s="10"/>
      <c r="CB16">
        <f>AX2</f>
        <v>16.821538461538459</v>
      </c>
    </row>
    <row r="17" spans="2:80" ht="73.5" customHeight="1">
      <c r="B17" s="2"/>
      <c r="S17" s="20"/>
      <c r="BH17" s="10"/>
      <c r="CB17">
        <f>VLOOKUP(BB2,'Reading box plots'!$A$14:$B$26,2)</f>
        <v>13</v>
      </c>
    </row>
    <row r="18" spans="2:80">
      <c r="B18" s="2"/>
      <c r="S18" s="20"/>
      <c r="BH18" s="10"/>
      <c r="CB18">
        <f>BC2</f>
        <v>16</v>
      </c>
    </row>
    <row r="19" spans="2:80">
      <c r="B19" s="2"/>
      <c r="S19" s="20"/>
      <c r="BH19" s="10"/>
      <c r="CB19">
        <f>BD2</f>
        <v>17.100000000000001</v>
      </c>
    </row>
    <row r="20" spans="2:80">
      <c r="B20" s="2"/>
      <c r="S20" s="20"/>
      <c r="BH20" s="10"/>
      <c r="CB20">
        <f>BE2</f>
        <v>8</v>
      </c>
    </row>
    <row r="21" spans="2:80">
      <c r="B21" s="2"/>
      <c r="S21" s="20"/>
      <c r="BH21" s="10"/>
      <c r="CB21">
        <f>BF2</f>
        <v>12.8</v>
      </c>
    </row>
    <row r="22" spans="2:80">
      <c r="B22" s="2"/>
      <c r="S22" s="20"/>
      <c r="BH22" s="10"/>
      <c r="CB22">
        <f>BQ2</f>
        <v>13.7</v>
      </c>
    </row>
    <row r="23" spans="2:80">
      <c r="B23" s="2"/>
      <c r="S23" s="20"/>
      <c r="BH23" s="10"/>
      <c r="CB23">
        <f>BR2</f>
        <v>13</v>
      </c>
    </row>
    <row r="24" spans="2:80">
      <c r="B24" s="2"/>
      <c r="S24" s="20"/>
      <c r="BH24" s="10"/>
      <c r="CB24">
        <f>BS2</f>
        <v>13.7</v>
      </c>
    </row>
    <row r="25" spans="2:80" ht="42" customHeight="1">
      <c r="B25" s="2"/>
      <c r="S25" s="20"/>
      <c r="BH25" s="10"/>
      <c r="CB25">
        <f>BT2</f>
        <v>15.3</v>
      </c>
    </row>
    <row r="26" spans="2:80">
      <c r="B26" s="2"/>
      <c r="S26" s="20"/>
      <c r="BH26" s="10"/>
      <c r="CB26">
        <f>BU2</f>
        <v>15</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2" priority="10" operator="equal">
      <formula>0</formula>
    </cfRule>
  </conditionalFormatting>
  <conditionalFormatting sqref="D14:F31 AG14:AT31 AY14:BA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4" operator="between">
      <formula>7</formula>
      <formula>9</formula>
    </cfRule>
    <cfRule type="cellIs" dxfId="305" priority="13" operator="greaterThanOrEqual">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2" operator="lessThan">
      <formula>208</formula>
    </cfRule>
    <cfRule type="cellIs" dxfId="300" priority="11" operator="greaterThanOrEqual">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opLeftCell="A12" workbookViewId="0">
      <selection activeCell="AN14" sqref="AN14"/>
    </sheetView>
  </sheetViews>
  <sheetFormatPr baseColWidth="10" defaultColWidth="9.140625" defaultRowHeight="15"/>
  <cols>
    <col min="1" max="1" width="5.42578125" customWidth="1"/>
    <col min="2" max="2" width="34.140625" style="1" customWidth="1"/>
    <col min="3" max="3" width="17.57031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3.85546875" customWidth="1"/>
    <col min="20" max="20" width="3.7109375" bestFit="1" customWidth="1"/>
    <col min="21" max="21" width="4.28515625" customWidth="1"/>
    <col min="22" max="22" width="4" bestFit="1" customWidth="1"/>
    <col min="23" max="23" width="3.7109375" bestFit="1" customWidth="1"/>
    <col min="24" max="24" width="5.42578125" bestFit="1" customWidth="1"/>
    <col min="25" max="26" width="3.7109375" bestFit="1" customWidth="1"/>
    <col min="27" max="27" width="4" customWidth="1"/>
    <col min="28" max="28" width="3.5703125" customWidth="1"/>
    <col min="29" max="29" width="3.85546875" customWidth="1"/>
    <col min="30" max="30" width="3.42578125" customWidth="1"/>
    <col min="31" max="31" width="3.5703125" customWidth="1"/>
    <col min="32" max="32" width="3.7109375" bestFit="1" customWidth="1"/>
    <col min="33" max="33" width="4.28515625" customWidth="1"/>
    <col min="34" max="35" width="3.7109375" bestFit="1" customWidth="1"/>
    <col min="36" max="36" width="4.7109375" customWidth="1"/>
    <col min="37" max="37" width="3.7109375" bestFit="1" customWidth="1"/>
    <col min="38" max="41" width="3.7109375" customWidth="1"/>
    <col min="42" max="42" width="4" customWidth="1"/>
    <col min="43" max="43" width="3.85546875" customWidth="1"/>
    <col min="44" max="44" width="4.7109375" customWidth="1"/>
    <col min="45" max="45" width="3.7109375" customWidth="1"/>
    <col min="46" max="46" width="4.570312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140625" customWidth="1"/>
    <col min="60" max="60" width="6.7109375" customWidth="1"/>
    <col min="61" max="61" width="6.5703125"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7109375" bestFit="1" customWidth="1"/>
    <col min="74" max="74" width="4.42578125" customWidth="1"/>
    <col min="75" max="75" width="4" customWidth="1"/>
    <col min="76" max="76" width="4" bestFit="1" customWidth="1"/>
    <col min="77" max="77" width="4" customWidth="1"/>
    <col min="78" max="78" width="3.85546875" customWidth="1"/>
    <col min="79" max="79" width="4.570312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15.714285714285714</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100</v>
      </c>
      <c r="AK2" s="12">
        <f t="shared" si="2"/>
        <v>100</v>
      </c>
      <c r="AL2" s="12">
        <f t="shared" si="2"/>
        <v>38.571428571428577</v>
      </c>
      <c r="AM2" s="12">
        <f t="shared" si="2"/>
        <v>94.285714285714278</v>
      </c>
      <c r="AN2" s="12">
        <f t="shared" si="2"/>
        <v>14.285714285714285</v>
      </c>
      <c r="AO2" s="12">
        <f t="shared" si="2"/>
        <v>100</v>
      </c>
      <c r="AP2" s="12">
        <f t="shared" si="2"/>
        <v>92.857142857142861</v>
      </c>
      <c r="AQ2" s="12">
        <f t="shared" si="2"/>
        <v>98.571428571428584</v>
      </c>
      <c r="AR2" s="12">
        <f t="shared" si="2"/>
        <v>24.285714285714285</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10</v>
      </c>
      <c r="AZ2" s="12">
        <f>IF($C$2=0,0,COUNTIF(AZ14:AZ203,1)/$C$2*100)</f>
        <v>18.571428571428573</v>
      </c>
      <c r="BA2" s="12">
        <f>IF($C$2=0,0,COUNTIF(BA14:BA203,1)/$C$2*100)</f>
        <v>94.285714285714278</v>
      </c>
      <c r="BB2" s="12">
        <v>9.1999999999999993</v>
      </c>
      <c r="BC2" s="12">
        <v>16</v>
      </c>
      <c r="BD2" s="12">
        <v>17.600000000000001</v>
      </c>
      <c r="BE2" s="12">
        <v>8</v>
      </c>
      <c r="BF2" s="12">
        <v>13.3</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32.799999999999997</v>
      </c>
      <c r="BQ2" s="12">
        <v>14.3</v>
      </c>
      <c r="BR2" s="12">
        <v>13</v>
      </c>
      <c r="BS2" s="12">
        <v>14.4</v>
      </c>
      <c r="BT2" s="12">
        <v>16.5</v>
      </c>
      <c r="BU2" s="12">
        <v>15</v>
      </c>
      <c r="BV2" s="12">
        <v>5.5995999999999997</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25.714285714285712</v>
      </c>
      <c r="CB2" s="12">
        <f>SUM(CB14:CB209)/COUNT(CB14:CB209)</f>
        <v>14.676380348988911</v>
      </c>
    </row>
    <row r="3" spans="1:80" s="12" customFormat="1">
      <c r="A3" s="51"/>
      <c r="B3" s="6" t="s">
        <v>188</v>
      </c>
      <c r="L3" s="12">
        <f>100-L$2</f>
        <v>0</v>
      </c>
      <c r="M3" s="12">
        <f t="shared" ref="M3:BA3" si="3">100-M$2</f>
        <v>27.142857142857153</v>
      </c>
      <c r="O3" s="12">
        <f t="shared" si="3"/>
        <v>84.285714285714292</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0</v>
      </c>
      <c r="AK3" s="12">
        <f t="shared" si="3"/>
        <v>0</v>
      </c>
      <c r="AL3" s="12">
        <f t="shared" si="3"/>
        <v>61.428571428571423</v>
      </c>
      <c r="AM3" s="12">
        <f t="shared" si="3"/>
        <v>5.7142857142857224</v>
      </c>
      <c r="AN3" s="12">
        <f t="shared" si="3"/>
        <v>85.714285714285722</v>
      </c>
      <c r="AO3" s="12">
        <f t="shared" si="3"/>
        <v>0</v>
      </c>
      <c r="AP3" s="12">
        <f t="shared" si="3"/>
        <v>7.1428571428571388</v>
      </c>
      <c r="AQ3" s="12">
        <f t="shared" si="3"/>
        <v>1.4285714285714164</v>
      </c>
      <c r="AR3" s="12">
        <f t="shared" si="3"/>
        <v>75.714285714285722</v>
      </c>
      <c r="AS3" s="12">
        <f t="shared" si="3"/>
        <v>0</v>
      </c>
      <c r="AT3" s="12">
        <f t="shared" si="3"/>
        <v>5.7142857142857224</v>
      </c>
      <c r="AY3" s="12">
        <f t="shared" si="3"/>
        <v>90</v>
      </c>
      <c r="AZ3" s="12">
        <f t="shared" si="3"/>
        <v>81.428571428571431</v>
      </c>
      <c r="BA3" s="12">
        <f t="shared" si="3"/>
        <v>5.7142857142857224</v>
      </c>
      <c r="BM3" s="12">
        <f>100-BM$2</f>
        <v>43.571428571428569</v>
      </c>
      <c r="BW3" s="12">
        <f>100-BW$2</f>
        <v>21.428571428571431</v>
      </c>
      <c r="BX3" s="12">
        <f>100-BX$2</f>
        <v>0</v>
      </c>
      <c r="BY3" s="12">
        <f>100-BY$2</f>
        <v>48.571428571428577</v>
      </c>
      <c r="BZ3" s="12">
        <f>100-BZ$2</f>
        <v>45.714285714285715</v>
      </c>
      <c r="CA3" s="12">
        <f>100-CA$2</f>
        <v>74.285714285714292</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2.3462311420101649</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0</v>
      </c>
      <c r="BC5" s="12">
        <f>BC2-'Student free'!BC2</f>
        <v>0</v>
      </c>
      <c r="BD5" s="12">
        <f>BD2-'Student free'!BD2</f>
        <v>0.5</v>
      </c>
      <c r="BE5" s="12">
        <f>IF(BE2="x",0,BE2)-IF('Student free'!BE2="x",0,'Student free'!BE2)</f>
        <v>0</v>
      </c>
      <c r="BF5" s="12">
        <f>BF2-'Student free'!BF2</f>
        <v>0.5</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-0.70000000000000284</v>
      </c>
      <c r="BQ5" s="12">
        <f>BQ2-'Student free'!BQ2</f>
        <v>0.60000000000000142</v>
      </c>
      <c r="BR5" s="12">
        <f>BR2-'Student free'!BR2</f>
        <v>0</v>
      </c>
      <c r="BS5" s="12">
        <f>BS2-'Student free'!BS2</f>
        <v>0.70000000000000107</v>
      </c>
      <c r="BT5" s="12">
        <f>BT2-'Student free'!BT2</f>
        <v>1.1999999999999993</v>
      </c>
      <c r="BU5" s="12">
        <f>BU2-'Student free'!BU2</f>
        <v>0</v>
      </c>
      <c r="BV5" s="12">
        <f>BV2-'Student free'!BV2</f>
        <v>6.3899999999999402E-2</v>
      </c>
      <c r="CB5" s="12" t="e">
        <f>CB$2-'Student free'!$CB$2</f>
        <v>#REF!</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t="e">
        <f>ABS(CB$5/(SQRT((($C$2-1)*CB$4^2+('Student free'!$C$2-1)*'Student free'!CB$4^2)/($C$2+'Student free'!$C$2-2))))</f>
        <v>#REF!</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1</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84.285714285714292</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f>IF(AJ3='Student free'!AJ3,100,IF('Student free'!AJ3=0,"inf",(AJ3/'Student free'!AJ3)*100))</f>
        <v>100</v>
      </c>
      <c r="AK8" s="8">
        <f>IF(AK3='Student free'!AK3,100,IF('Student free'!AK3=0,"inf",(AK3/'Student free'!AK3)*100))</f>
        <v>100</v>
      </c>
      <c r="AL8" s="8">
        <f>IF(AL3='Student free'!AL3,100,IF('Student free'!AL3=0,"inf",(AL3/'Student free'!AL3)*100))</f>
        <v>61.428571428571423</v>
      </c>
      <c r="AM8" s="8">
        <f>IF(AM3='Student free'!AM3,100,IF('Student free'!AM3=0,"inf",(AM3/'Student free'!AM3)*100))</f>
        <v>11.428571428571445</v>
      </c>
      <c r="AN8" s="8">
        <f>IF(AN3='Student free'!AN3,100,IF('Student free'!AN3=0,"inf",(AN3/'Student free'!AN3)*100))</f>
        <v>85.714285714285722</v>
      </c>
      <c r="AO8" s="8">
        <f>IF(AO3='Student free'!AO3,100,IF('Student free'!AO3=0,"inf",(AO3/'Student free'!AO3)*100))</f>
        <v>100</v>
      </c>
      <c r="AP8" s="8">
        <f>IF(AP3='Student free'!AP3,100,IF('Student free'!AP3=0,"inf",(AP3/'Student free'!AP3)*100))</f>
        <v>14.285714285714276</v>
      </c>
      <c r="AQ8" s="8" t="str">
        <f>IF(AQ3='Student free'!AQ3,100,IF('Student free'!AQ3=0,"inf",(AQ3/'Student free'!AQ3)*100))</f>
        <v>inf</v>
      </c>
      <c r="AR8" s="8" t="str">
        <f>IF(AR3='Student free'!AR3,100,IF('Student free'!AR3=0,"inf",(AR3/'Student free'!AR3)*100))</f>
        <v>inf</v>
      </c>
      <c r="AS8" s="8">
        <f>IF(AS3='Student free'!AS3,100,IF('Student free'!AS3=0,"inf",(AS3/'Student free'!AS3)*100))</f>
        <v>100</v>
      </c>
      <c r="AT8" s="8" t="str">
        <f>IF(AT3='Student free'!AT3,100,IF('Student free'!AT3=0,"inf",(AT3/'Student free'!AT3)*100))</f>
        <v>inf</v>
      </c>
      <c r="AY8" s="8" t="str">
        <f>IF(AY3='Student free'!AY3,100,IF('Student free'!AY3=0,"inf",(AY3/'Student free'!AY3)*100))</f>
        <v>inf</v>
      </c>
      <c r="AZ8" s="8">
        <f>IF(AZ3='Student free'!AZ3,100,IF('Student free'!AZ3=0,"inf",(AZ3/'Student free'!AZ3)*100))</f>
        <v>162.85714285714286</v>
      </c>
      <c r="BA8" s="8" t="str">
        <f>IF(BA3='Student free'!BA3,100,IF('Student free'!BA3=0,"inf",(BA3/'Student free'!BA3)*100))</f>
        <v>inf</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74.285714285714292</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76.177009849014823</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51.021252612459946</v>
      </c>
      <c r="AM9" s="8">
        <f>IF(AM$8="inf",0,IF(AM$3=0,0,EXP(LN(AM$8/100)-1.96*SQRT((100/(AM$3*$C$2))+(100/('Student free'!AM$3*'Student free'!$C$2))-(1/'Student free'!$C$2)-(1/$C$2)))*100))</f>
        <v>2.1275056214964927</v>
      </c>
      <c r="AN9" s="8">
        <f>IF(AN$8="inf",0,IF(AN$3=0,0,EXP(LN(AN$8/100)-1.96*SQRT((100/(AN$3*$C$2))+(100/('Student free'!AN$3*'Student free'!$C$2))-(1/'Student free'!$C$2)-(1/$C$2)))*100))</f>
        <v>77.896521541594055</v>
      </c>
      <c r="AO9" s="8">
        <f>IF(AO$8="inf",0,IF(AO$3=0,0,EXP(LN(AO$8/100)-1.96*SQRT((100/(AO$3*$C$2))+(100/('Student free'!AO$3*'Student free'!$C$2))-(1/'Student free'!$C$2)-(1/$C$2)))*100))</f>
        <v>0</v>
      </c>
      <c r="AP9" s="8">
        <f>IF(AP$8="inf",0,IF(AP$3=0,0,EXP(LN(AP$8/100)-1.96*SQRT((100/(AP$3*$C$2))+(100/('Student free'!AP$3*'Student free'!$C$2))-(1/'Student free'!$C$2)-(1/$C$2)))*100))</f>
        <v>2.8185592252556031</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40.545949008220695</v>
      </c>
      <c r="BA9" s="8">
        <f>IF(BA$8="inf",0,IF(BA$3=0,0,EXP(LN(BA$8/100)-1.96*SQRT((100/(BA$3*$C$2))+(100/('Student free'!BA$3*'Student free'!$C$2))-(1/'Student free'!$C$2)-(1/$C$2)))*100))</f>
        <v>0</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64.721233825686326</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93.25755430324152</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73.958775893196687</v>
      </c>
      <c r="AM10" s="8">
        <f>IF(AM$8="inf","inf",IF(AM$3=0,"inf",EXP(LN(AM$8/100)+1.96*SQRT((100/(AM$3*$C$2))+(100/('Student free'!AM$3*'Student free'!$C$2))-(1/'Student free'!$C$2)-(1/$C$2)))*100))</f>
        <v>61.392197312309108</v>
      </c>
      <c r="AN10" s="8">
        <f>IF(AN$8="inf","inf",IF(AN$3=0,"inf",EXP(LN(AN$8/100)+1.96*SQRT((100/(AN$3*$C$2))+(100/('Student free'!AN$3*'Student free'!$C$2))-(1/'Student free'!$C$2)-(1/$C$2)))*100))</f>
        <v>94.316647651425541</v>
      </c>
      <c r="AO10" s="8" t="str">
        <f>IF(AO$8="inf","inf",IF(AO$3=0,"inf",EXP(LN(AO$8/100)+1.96*SQRT((100/(AO$3*$C$2))+(100/('Student free'!AO$3*'Student free'!$C$2))-(1/'Student free'!$C$2)-(1/$C$2)))*100))</f>
        <v>inf</v>
      </c>
      <c r="AP10" s="8">
        <f>IF(AP$8="inf","inf",IF(AP$3=0,"inf",EXP(LN(AP$8/100)+1.96*SQRT((100/(AP$3*$C$2))+(100/('Student free'!AP$3*'Student free'!$C$2))-(1/'Student free'!$C$2)-(1/$C$2)))*100))</f>
        <v>72.406366637392111</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654.13314100045886</v>
      </c>
      <c r="BA10" s="8" t="str">
        <f>IF(BA$8="inf","inf",IF(BA$3=0,"inf",EXP(LN(BA$8/100)+1.96*SQRT((100/(BA$3*$C$2))+(100/('Student free'!BA$3*'Student free'!$C$2))-(1/'Student free'!$C$2)-(1/$C$2)))*100))</f>
        <v>inf</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85.263630199037806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9.9338413875740581E-5</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1</v>
      </c>
      <c r="AK11" s="8">
        <f t="shared" si="5"/>
        <v>1</v>
      </c>
      <c r="AL11" s="8">
        <f t="shared" si="5"/>
        <v>7.5352900445678093E-16</v>
      </c>
      <c r="AM11" s="8">
        <f t="shared" si="5"/>
        <v>2.2125484652849135E-42</v>
      </c>
      <c r="AN11" s="8">
        <f t="shared" si="5"/>
        <v>2.5546399308638644E-4</v>
      </c>
      <c r="AO11" s="8">
        <f t="shared" si="5"/>
        <v>1</v>
      </c>
      <c r="AP11" s="8">
        <f t="shared" si="5"/>
        <v>7.5544349643139841E-26</v>
      </c>
      <c r="AQ11" s="8">
        <f t="shared" si="5"/>
        <v>0</v>
      </c>
      <c r="AR11" s="8">
        <f t="shared" si="5"/>
        <v>0</v>
      </c>
      <c r="AS11" s="8">
        <f t="shared" si="5"/>
        <v>1</v>
      </c>
      <c r="AT11" s="8">
        <f t="shared" si="5"/>
        <v>0</v>
      </c>
      <c r="AY11" s="8">
        <f t="shared" si="5"/>
        <v>0</v>
      </c>
      <c r="AZ11" s="8">
        <f t="shared" si="5"/>
        <v>0.76813783906625999</v>
      </c>
      <c r="BA11" s="8">
        <f t="shared" si="5"/>
        <v>0</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2.634930803894077E-8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-15.714285714285708</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0</v>
      </c>
      <c r="AK12" s="8">
        <f>AK$3-'Student free'!AK$3</f>
        <v>0</v>
      </c>
      <c r="AL12" s="8">
        <f>AL$3-'Student free'!AL$3</f>
        <v>-38.571428571428577</v>
      </c>
      <c r="AM12" s="8">
        <f>AM$3-'Student free'!AM$3</f>
        <v>-44.285714285714278</v>
      </c>
      <c r="AN12" s="8">
        <f>AN$3-'Student free'!AN$3</f>
        <v>-14.285714285714278</v>
      </c>
      <c r="AO12" s="8">
        <f>AO$3-'Student free'!AO$3</f>
        <v>0</v>
      </c>
      <c r="AP12" s="8">
        <f>AP$3-'Student free'!AP$3</f>
        <v>-42.857142857142861</v>
      </c>
      <c r="AQ12" s="8">
        <f>AQ$3-'Student free'!AQ$3</f>
        <v>1.4285714285714164</v>
      </c>
      <c r="AR12" s="8">
        <f>AR$3-'Student free'!AR$3</f>
        <v>75.714285714285722</v>
      </c>
      <c r="AS12" s="8">
        <f>AS$3-'Student free'!AS$3</f>
        <v>0</v>
      </c>
      <c r="AT12" s="8">
        <f>AT$3-'Student free'!AT$3</f>
        <v>5.7142857142857224</v>
      </c>
      <c r="AY12" s="8">
        <f>AY$3-'Student free'!AY$3</f>
        <v>90</v>
      </c>
      <c r="AZ12" s="8">
        <f>AZ$3-'Student free'!AZ$3</f>
        <v>31.428571428571431</v>
      </c>
      <c r="BA12" s="8">
        <f>BA$3-'Student free'!BA$3</f>
        <v>5.7142857142857224</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-25.714285714285708</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0</v>
      </c>
      <c r="AM14">
        <f>'[1]Student EARS'!$M2</f>
        <v>1</v>
      </c>
      <c r="AN14">
        <v>1</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0</v>
      </c>
      <c r="AZ14">
        <v>1</v>
      </c>
      <c r="BA14">
        <v>1</v>
      </c>
      <c r="BG14">
        <f>IF(G14=0,0,AF14/G14*1000)</f>
        <v>0</v>
      </c>
      <c r="BH14" s="10">
        <f>G14/200/24/60</f>
        <v>3.4722222222222222E-5</v>
      </c>
      <c r="BI14">
        <f t="shared" ref="BI14:BI31" si="6">IF(G14=0,0,L14/I14*100)</f>
        <v>100</v>
      </c>
      <c r="BJ14">
        <v>1</v>
      </c>
      <c r="CB14">
        <f>AV2</f>
        <v>13.699106653620355</v>
      </c>
    </row>
    <row r="15" spans="1:80" ht="4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0</v>
      </c>
      <c r="AZ15">
        <v>1</v>
      </c>
      <c r="BA15">
        <v>1</v>
      </c>
      <c r="BG15">
        <f t="shared" ref="BG15:BG31" si="24">IF(G15=0,0,AF15/G15*1000)</f>
        <v>133.33333333333334</v>
      </c>
      <c r="BH15" s="10">
        <f t="shared" ref="BH15:BH31" si="25">G15/200/24/60</f>
        <v>5.208333333333333E-5</v>
      </c>
      <c r="BI15">
        <f t="shared" si="6"/>
        <v>97.752808988764045</v>
      </c>
      <c r="BJ15">
        <v>1</v>
      </c>
      <c r="CB15">
        <f>AW2</f>
        <v>16.855239726027396</v>
      </c>
    </row>
    <row r="16" spans="1:80" ht="30">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0</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0</v>
      </c>
      <c r="AM16">
        <f>'[1]Student EARS'!$M4</f>
        <v>1</v>
      </c>
      <c r="AN16">
        <v>0</v>
      </c>
      <c r="AO16">
        <f>'[1]Student EARS'!$N4</f>
        <v>1</v>
      </c>
      <c r="AP16">
        <v>1</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0</v>
      </c>
      <c r="AZ16">
        <v>0</v>
      </c>
      <c r="BA16">
        <v>1</v>
      </c>
      <c r="BG16">
        <f t="shared" si="24"/>
        <v>90.909090909090907</v>
      </c>
      <c r="BH16" s="10">
        <f t="shared" si="25"/>
        <v>3.8194444444444444E-5</v>
      </c>
      <c r="BI16">
        <f t="shared" si="6"/>
        <v>98.275862068965509</v>
      </c>
      <c r="BJ16">
        <v>1</v>
      </c>
      <c r="BK16" s="10"/>
      <c r="BL16" s="10"/>
      <c r="CB16">
        <f>AX2</f>
        <v>14.491358855185908</v>
      </c>
    </row>
    <row r="17" spans="1:80" ht="30">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0</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0</v>
      </c>
      <c r="AM17">
        <f>'[1]Student EARS'!$M5</f>
        <v>1</v>
      </c>
      <c r="AN17">
        <v>0</v>
      </c>
      <c r="AO17">
        <f>'[1]Student EARS'!$N5</f>
        <v>1</v>
      </c>
      <c r="AP17">
        <v>1</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0</v>
      </c>
      <c r="AZ17">
        <v>1</v>
      </c>
      <c r="BA17">
        <v>1</v>
      </c>
      <c r="BG17">
        <f t="shared" si="24"/>
        <v>83.333333333333329</v>
      </c>
      <c r="BH17" s="10">
        <f t="shared" si="25"/>
        <v>4.1666666666666665E-5</v>
      </c>
      <c r="BI17">
        <f t="shared" si="6"/>
        <v>98.275862068965509</v>
      </c>
      <c r="BJ17">
        <v>1</v>
      </c>
      <c r="CB17">
        <f>VLOOKUP(BB2,'Reading box plots'!$A$14:$B$26,2)</f>
        <v>13</v>
      </c>
    </row>
    <row r="18" spans="1:80" ht="30">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1</v>
      </c>
      <c r="CB18">
        <f>BC2</f>
        <v>16</v>
      </c>
    </row>
    <row r="19" spans="1:80" ht="30">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1</v>
      </c>
      <c r="AO19">
        <f>'[1]Student EARS'!$N7</f>
        <v>1</v>
      </c>
      <c r="AP19">
        <v>0</v>
      </c>
      <c r="AQ19">
        <v>0</v>
      </c>
      <c r="AR19">
        <v>1</v>
      </c>
      <c r="AS19">
        <f>'[1]Student EARS'!$O7</f>
        <v>1</v>
      </c>
      <c r="AT19">
        <f>'[1]Student EARS'!$S7</f>
        <v>1</v>
      </c>
      <c r="AU19">
        <f t="shared" si="20"/>
        <v>78.810000000000031</v>
      </c>
      <c r="AV19">
        <f t="shared" si="21"/>
        <v>5.9933333333333358</v>
      </c>
      <c r="AW19">
        <f t="shared" si="22"/>
        <v>4.1786666666666648</v>
      </c>
      <c r="AX19">
        <f t="shared" si="23"/>
        <v>3.6539999999999999</v>
      </c>
      <c r="AY19">
        <v>0</v>
      </c>
      <c r="AZ19">
        <v>0</v>
      </c>
      <c r="BA19">
        <v>0</v>
      </c>
      <c r="BG19">
        <f t="shared" si="24"/>
        <v>66.666666666666671</v>
      </c>
      <c r="BH19" s="10">
        <f t="shared" si="25"/>
        <v>5.208333333333333E-5</v>
      </c>
      <c r="BI19">
        <f t="shared" si="6"/>
        <v>98.245614035087712</v>
      </c>
      <c r="BJ19">
        <v>1</v>
      </c>
      <c r="CB19">
        <f>BD2</f>
        <v>17.600000000000001</v>
      </c>
    </row>
    <row r="20" spans="1:80" ht="30">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0</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1</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1</v>
      </c>
      <c r="BA20">
        <v>1</v>
      </c>
      <c r="BG20">
        <f t="shared" si="24"/>
        <v>90.909090909090907</v>
      </c>
      <c r="BH20" s="10">
        <f t="shared" si="25"/>
        <v>3.8194444444444444E-5</v>
      </c>
      <c r="BI20">
        <f t="shared" si="6"/>
        <v>98.333333333333329</v>
      </c>
      <c r="BJ20">
        <v>1</v>
      </c>
      <c r="CB20">
        <f>BE2</f>
        <v>8</v>
      </c>
    </row>
    <row r="21" spans="1:80" ht="30">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0</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1</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1</v>
      </c>
      <c r="BA21">
        <v>1</v>
      </c>
      <c r="BG21">
        <f t="shared" si="24"/>
        <v>0</v>
      </c>
      <c r="BH21" s="10">
        <f t="shared" si="25"/>
        <v>3.4722222222222222E-5</v>
      </c>
      <c r="BI21">
        <f t="shared" si="6"/>
        <v>100</v>
      </c>
      <c r="BJ21">
        <v>1</v>
      </c>
      <c r="CB21">
        <f>BF2</f>
        <v>13.3</v>
      </c>
    </row>
    <row r="22" spans="1:80" ht="30">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0</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1</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0</v>
      </c>
      <c r="AZ22">
        <v>0</v>
      </c>
      <c r="BA22">
        <v>0</v>
      </c>
      <c r="BG22">
        <f t="shared" si="24"/>
        <v>0</v>
      </c>
      <c r="BH22" s="10">
        <f t="shared" si="25"/>
        <v>3.4722222222222222E-5</v>
      </c>
      <c r="BI22">
        <f t="shared" si="6"/>
        <v>100</v>
      </c>
      <c r="BJ22">
        <v>1</v>
      </c>
      <c r="CB22">
        <f>BQ2</f>
        <v>14.3</v>
      </c>
    </row>
    <row r="23" spans="1:80" ht="30">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0</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0</v>
      </c>
      <c r="AM23">
        <f>'[1]Student EARS'!$M11</f>
        <v>1</v>
      </c>
      <c r="AN23">
        <v>0</v>
      </c>
      <c r="AO23">
        <f>'[1]Student EARS'!$N11</f>
        <v>1</v>
      </c>
      <c r="AP23">
        <v>1</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1</v>
      </c>
      <c r="BA23">
        <v>1</v>
      </c>
      <c r="BG23">
        <f t="shared" si="24"/>
        <v>90.909090909090907</v>
      </c>
      <c r="BH23" s="10">
        <f t="shared" si="25"/>
        <v>3.8194444444444444E-5</v>
      </c>
      <c r="BI23">
        <f t="shared" si="6"/>
        <v>98.275862068965509</v>
      </c>
      <c r="BJ23">
        <v>1</v>
      </c>
      <c r="CB23">
        <f>BR2</f>
        <v>13</v>
      </c>
    </row>
    <row r="24" spans="1:80" ht="30">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0</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1</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0</v>
      </c>
      <c r="AZ24">
        <v>0</v>
      </c>
      <c r="BA24">
        <v>0</v>
      </c>
      <c r="BG24">
        <f t="shared" si="24"/>
        <v>0</v>
      </c>
      <c r="BH24" s="10">
        <f t="shared" si="25"/>
        <v>2.4305555555555558E-5</v>
      </c>
      <c r="BI24">
        <f t="shared" si="6"/>
        <v>100</v>
      </c>
      <c r="BJ24">
        <v>1</v>
      </c>
      <c r="CB24">
        <f>BS2</f>
        <v>14.4</v>
      </c>
    </row>
    <row r="25" spans="1:80" ht="4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0</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1</v>
      </c>
      <c r="BA25">
        <v>1</v>
      </c>
      <c r="BG25">
        <f t="shared" si="24"/>
        <v>76.923076923076934</v>
      </c>
      <c r="BH25" s="10">
        <f t="shared" si="25"/>
        <v>4.5138888888888894E-5</v>
      </c>
      <c r="BI25">
        <f t="shared" si="6"/>
        <v>98.461538461538467</v>
      </c>
      <c r="BJ25">
        <v>1</v>
      </c>
      <c r="CB25">
        <f>BT2</f>
        <v>16.5</v>
      </c>
    </row>
    <row r="26" spans="1:80" ht="4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0</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0</v>
      </c>
      <c r="AZ26">
        <v>1</v>
      </c>
      <c r="BA26">
        <v>0</v>
      </c>
      <c r="BG26">
        <f t="shared" si="24"/>
        <v>83.333333333333329</v>
      </c>
      <c r="BH26" s="10">
        <f t="shared" si="25"/>
        <v>4.1666666666666665E-5</v>
      </c>
      <c r="BI26">
        <f t="shared" si="6"/>
        <v>98.461538461538467</v>
      </c>
      <c r="BJ26">
        <v>1</v>
      </c>
      <c r="CB26">
        <f>BU2</f>
        <v>15</v>
      </c>
    </row>
    <row r="27" spans="1:80" ht="30">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0</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0</v>
      </c>
      <c r="AM27">
        <f>'[1]Student EARS'!$M15</f>
        <v>1</v>
      </c>
      <c r="AN27">
        <v>0</v>
      </c>
      <c r="AO27">
        <f>'[1]Student EARS'!$N15</f>
        <v>1</v>
      </c>
      <c r="AP27">
        <v>1</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0</v>
      </c>
      <c r="AZ27">
        <v>1</v>
      </c>
      <c r="BA27">
        <v>1</v>
      </c>
      <c r="BG27">
        <f t="shared" si="24"/>
        <v>90.909090909090907</v>
      </c>
      <c r="BH27" s="10">
        <f t="shared" si="25"/>
        <v>3.8194444444444444E-5</v>
      </c>
      <c r="BI27">
        <f t="shared" si="6"/>
        <v>98.245614035087712</v>
      </c>
      <c r="BJ27">
        <v>1</v>
      </c>
      <c r="CB27">
        <f>VLOOKUP(BP2,'Reading box plots'!$A$2:$B$10,2)</f>
        <v>17</v>
      </c>
    </row>
    <row r="28" spans="1:80" ht="30">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0</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0</v>
      </c>
      <c r="AM28">
        <f>'[1]Student EARS'!$M16</f>
        <v>1</v>
      </c>
      <c r="AN28">
        <v>0</v>
      </c>
      <c r="AO28">
        <f>'[1]Student EARS'!$N16</f>
        <v>1</v>
      </c>
      <c r="AP28">
        <v>1</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1</v>
      </c>
      <c r="BA28">
        <v>1</v>
      </c>
      <c r="BG28">
        <f t="shared" si="24"/>
        <v>111.1111111111111</v>
      </c>
      <c r="BH28" s="10">
        <f t="shared" si="25"/>
        <v>3.1250000000000001E-5</v>
      </c>
      <c r="BI28">
        <f t="shared" si="6"/>
        <v>97.959183673469383</v>
      </c>
      <c r="BJ28">
        <v>1</v>
      </c>
      <c r="CB28">
        <f>VLOOKUP(AU2,'Reading box plots'!$A$2:$B$10,2)</f>
        <v>17</v>
      </c>
    </row>
    <row r="29" spans="1:80" ht="30">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0</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0</v>
      </c>
      <c r="AO29">
        <f>'[1]Student EARS'!$N17</f>
        <v>1</v>
      </c>
      <c r="AP29">
        <v>1</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1</v>
      </c>
      <c r="BA29">
        <v>1</v>
      </c>
      <c r="BG29">
        <f t="shared" si="24"/>
        <v>90.909090909090907</v>
      </c>
      <c r="BH29" s="10">
        <f t="shared" si="25"/>
        <v>3.8194444444444444E-5</v>
      </c>
      <c r="BI29">
        <f t="shared" si="6"/>
        <v>98.039215686274503</v>
      </c>
      <c r="BJ29">
        <v>1</v>
      </c>
    </row>
    <row r="30" spans="1:80" ht="30">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0</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1</v>
      </c>
      <c r="AM30">
        <f>'[1]Student EARS'!$M18</f>
        <v>1</v>
      </c>
      <c r="AN30">
        <v>0</v>
      </c>
      <c r="AO30">
        <f>'[1]Student EARS'!$N18</f>
        <v>1</v>
      </c>
      <c r="AP30">
        <v>1</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0</v>
      </c>
      <c r="AZ30">
        <v>1</v>
      </c>
      <c r="BA30">
        <v>1</v>
      </c>
      <c r="BG30">
        <f t="shared" si="24"/>
        <v>111.1111111111111</v>
      </c>
      <c r="BH30" s="10">
        <f t="shared" si="25"/>
        <v>3.1250000000000001E-5</v>
      </c>
      <c r="BI30">
        <f t="shared" si="6"/>
        <v>97.826086956521735</v>
      </c>
      <c r="BJ30">
        <v>1</v>
      </c>
    </row>
    <row r="31" spans="1:80" ht="30">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0</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1</v>
      </c>
      <c r="AM31">
        <f>'[1]Student EARS'!$M19</f>
        <v>1</v>
      </c>
      <c r="AN31">
        <v>0</v>
      </c>
      <c r="AO31">
        <f>'[1]Student EARS'!$N19</f>
        <v>1</v>
      </c>
      <c r="AP31">
        <v>1</v>
      </c>
      <c r="AQ31">
        <v>1</v>
      </c>
      <c r="AR31">
        <v>0</v>
      </c>
      <c r="AS31">
        <f>'[1]Student EARS'!$O19</f>
        <v>1</v>
      </c>
      <c r="AT31">
        <f>'[1]Student EARS'!$S19</f>
        <v>1</v>
      </c>
      <c r="AU31">
        <f t="shared" si="20"/>
        <v>82.390000000000015</v>
      </c>
      <c r="AV31">
        <f t="shared" si="21"/>
        <v>3.7550000000000026</v>
      </c>
      <c r="AW31">
        <f t="shared" si="22"/>
        <v>6.9600000000000009</v>
      </c>
      <c r="AX31">
        <f t="shared" si="23"/>
        <v>3.7650000000000006</v>
      </c>
      <c r="AY31">
        <v>0</v>
      </c>
      <c r="AZ31">
        <v>0</v>
      </c>
      <c r="BA31">
        <v>1</v>
      </c>
      <c r="BG31">
        <f t="shared" si="24"/>
        <v>125</v>
      </c>
      <c r="BH31" s="10">
        <f t="shared" si="25"/>
        <v>2.7777777777777779E-5</v>
      </c>
      <c r="BI31">
        <f t="shared" si="6"/>
        <v>97.297297297297305</v>
      </c>
      <c r="BJ31">
        <v>1</v>
      </c>
    </row>
    <row r="32" spans="1:80" ht="30">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0</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1</v>
      </c>
      <c r="AK32">
        <f t="shared" ref="AK32" si="38">IF(G32&gt;0,IF(((LEN(B32)-LEN(SUBSTITUTE(B32,"(","")))+(LEN(B32)-LEN(SUBSTITUTE(B32,")","")))+(LEN(B32)-LEN(SUBSTITUTE(B32,"[","")))+(LEN(B32)-LEN(SUBSTITUTE(B32,"]","")))+(LEN(B32)-LEN(SUBSTITUTE(B32,"{","")))+(LEN(B32)-LEN(SUBSTITUTE(B32,"}",""))))&gt;0,0,1),0)</f>
        <v>1</v>
      </c>
      <c r="AL32">
        <v>1</v>
      </c>
      <c r="AM32">
        <f>'[1]Student EARS'!$M20</f>
        <v>1</v>
      </c>
      <c r="AN32">
        <v>0</v>
      </c>
      <c r="AO32">
        <f>'[1]Student EARS'!$N20</f>
        <v>1</v>
      </c>
      <c r="AP32">
        <v>1</v>
      </c>
      <c r="AQ32">
        <v>1</v>
      </c>
      <c r="AR32">
        <v>0</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0</v>
      </c>
      <c r="AZ32">
        <v>0</v>
      </c>
      <c r="BA32">
        <v>1</v>
      </c>
      <c r="BG32">
        <f t="shared" ref="BG32" si="43">IF(G32=0,0,AF32/G32*1000)</f>
        <v>125</v>
      </c>
      <c r="BH32" s="10">
        <f t="shared" ref="BH32" si="44">G32/200/24/60</f>
        <v>2.7777777777777779E-5</v>
      </c>
      <c r="BI32">
        <f t="shared" ref="BI32" si="45">IF(G32=0,0,L32/I32*100)</f>
        <v>97.560975609756099</v>
      </c>
      <c r="BJ32">
        <v>2</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0</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1</v>
      </c>
      <c r="AK33">
        <f t="shared" ref="AK33:AK34" si="58">IF(G33&gt;0,IF(((LEN(B33)-LEN(SUBSTITUTE(B33,"(","")))+(LEN(B33)-LEN(SUBSTITUTE(B33,")","")))+(LEN(B33)-LEN(SUBSTITUTE(B33,"[","")))+(LEN(B33)-LEN(SUBSTITUTE(B33,"]","")))+(LEN(B33)-LEN(SUBSTITUTE(B33,"{","")))+(LEN(B33)-LEN(SUBSTITUTE(B33,"}",""))))&gt;0,0,1),0)</f>
        <v>1</v>
      </c>
      <c r="AL33">
        <v>1</v>
      </c>
      <c r="AM33">
        <f>'[1]Student EARS'!$M21</f>
        <v>1</v>
      </c>
      <c r="AN33">
        <v>0</v>
      </c>
      <c r="AO33">
        <f>'[1]Student EARS'!$N21</f>
        <v>1</v>
      </c>
      <c r="AP33">
        <v>1</v>
      </c>
      <c r="AQ33">
        <v>1</v>
      </c>
      <c r="AR33">
        <v>0</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0</v>
      </c>
      <c r="AZ33">
        <v>0</v>
      </c>
      <c r="BA33">
        <v>1</v>
      </c>
      <c r="BG33">
        <f t="shared" ref="BG33:BG34" si="63">IF(G33=0,0,AF33/G33*1000)</f>
        <v>166.66666666666666</v>
      </c>
      <c r="BH33" s="10">
        <f t="shared" ref="BH33:BH34" si="64">G33/200/24/60</f>
        <v>2.0833333333333333E-5</v>
      </c>
      <c r="BI33">
        <f t="shared" ref="BI33:BI34" si="65">IF(G33=0,0,L33/I33*100)</f>
        <v>96.666666666666671</v>
      </c>
      <c r="BJ33">
        <v>3</v>
      </c>
    </row>
    <row r="34" spans="1:62" ht="30">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0</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1</v>
      </c>
      <c r="AK34">
        <f t="shared" si="58"/>
        <v>1</v>
      </c>
      <c r="AL34">
        <v>0</v>
      </c>
      <c r="AM34">
        <f>'[1]Student EARS'!$M22</f>
        <v>1</v>
      </c>
      <c r="AN34">
        <v>0</v>
      </c>
      <c r="AO34">
        <f>'[1]Student EARS'!$N22</f>
        <v>1</v>
      </c>
      <c r="AP34">
        <v>1</v>
      </c>
      <c r="AQ34">
        <v>1</v>
      </c>
      <c r="AR34">
        <v>0</v>
      </c>
      <c r="AS34">
        <f>'[1]Student EARS'!$O22</f>
        <v>1</v>
      </c>
      <c r="AT34">
        <f>'[1]Student EARS'!$S22</f>
        <v>1</v>
      </c>
      <c r="AU34">
        <f t="shared" si="59"/>
        <v>49.542727272727284</v>
      </c>
      <c r="AV34">
        <f t="shared" si="60"/>
        <v>9.081818181818182</v>
      </c>
      <c r="AW34">
        <f t="shared" si="61"/>
        <v>11.978181818181813</v>
      </c>
      <c r="AX34">
        <f t="shared" si="62"/>
        <v>8.4763636363636365</v>
      </c>
      <c r="AY34">
        <v>0</v>
      </c>
      <c r="AZ34">
        <v>0</v>
      </c>
      <c r="BA34">
        <v>1</v>
      </c>
      <c r="BG34">
        <f t="shared" si="63"/>
        <v>90.909090909090907</v>
      </c>
      <c r="BH34" s="10">
        <f t="shared" si="64"/>
        <v>3.8194444444444444E-5</v>
      </c>
      <c r="BI34">
        <f t="shared" si="65"/>
        <v>98.275862068965509</v>
      </c>
      <c r="BJ34">
        <v>4</v>
      </c>
    </row>
    <row r="35" spans="1:62" ht="30">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0</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1</v>
      </c>
      <c r="AK35">
        <f t="shared" ref="AK35:AK83" si="78">IF(G35&gt;0,IF(((LEN(B35)-LEN(SUBSTITUTE(B35,"(","")))+(LEN(B35)-LEN(SUBSTITUTE(B35,")","")))+(LEN(B35)-LEN(SUBSTITUTE(B35,"[","")))+(LEN(B35)-LEN(SUBSTITUTE(B35,"]","")))+(LEN(B35)-LEN(SUBSTITUTE(B35,"{","")))+(LEN(B35)-LEN(SUBSTITUTE(B35,"}",""))))&gt;0,0,1),0)</f>
        <v>1</v>
      </c>
      <c r="AL35">
        <v>0</v>
      </c>
      <c r="AM35">
        <f>'[1]Student EARS'!$M23</f>
        <v>1</v>
      </c>
      <c r="AN35">
        <v>0</v>
      </c>
      <c r="AO35">
        <f>'[1]Student EARS'!$N23</f>
        <v>1</v>
      </c>
      <c r="AP35">
        <v>1</v>
      </c>
      <c r="AQ35">
        <v>1</v>
      </c>
      <c r="AR35">
        <v>0</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0</v>
      </c>
      <c r="AZ35">
        <v>0</v>
      </c>
      <c r="BA35">
        <v>1</v>
      </c>
      <c r="BG35">
        <f t="shared" ref="BG35:BG83" si="83">IF(G35=0,0,AF35/G35*1000)</f>
        <v>0</v>
      </c>
      <c r="BH35" s="10">
        <f t="shared" ref="BH35:BH83" si="84">G35/200/24/60</f>
        <v>4.1666666666666665E-5</v>
      </c>
      <c r="BI35">
        <f t="shared" ref="BI35:BI83" si="85">IF(G35=0,0,L35/I35*100)</f>
        <v>100</v>
      </c>
      <c r="BJ35">
        <v>5</v>
      </c>
    </row>
    <row r="36" spans="1:62" ht="30">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0</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1</v>
      </c>
      <c r="AK36">
        <f t="shared" si="78"/>
        <v>1</v>
      </c>
      <c r="AL36">
        <v>0</v>
      </c>
      <c r="AM36">
        <f>'[1]Student EARS'!$M24</f>
        <v>1</v>
      </c>
      <c r="AN36">
        <v>0</v>
      </c>
      <c r="AO36">
        <f>'[1]Student EARS'!$N24</f>
        <v>1</v>
      </c>
      <c r="AP36">
        <v>1</v>
      </c>
      <c r="AQ36">
        <v>1</v>
      </c>
      <c r="AR36">
        <v>0</v>
      </c>
      <c r="AS36">
        <f>'[1]Student EARS'!$O24</f>
        <v>1</v>
      </c>
      <c r="AT36">
        <f>'[1]Student EARS'!$S24</f>
        <v>1</v>
      </c>
      <c r="AU36">
        <f t="shared" si="79"/>
        <v>71.815000000000012</v>
      </c>
      <c r="AV36">
        <f t="shared" si="80"/>
        <v>5.230000000000004</v>
      </c>
      <c r="AW36">
        <f t="shared" si="81"/>
        <v>10.635000000000002</v>
      </c>
      <c r="AX36">
        <f t="shared" si="82"/>
        <v>6.7087499999999984</v>
      </c>
      <c r="AY36">
        <v>0</v>
      </c>
      <c r="AZ36">
        <v>0</v>
      </c>
      <c r="BA36">
        <v>1</v>
      </c>
      <c r="BG36">
        <f t="shared" si="83"/>
        <v>0</v>
      </c>
      <c r="BH36" s="10">
        <f t="shared" si="84"/>
        <v>2.7777777777777779E-5</v>
      </c>
      <c r="BI36">
        <f t="shared" si="85"/>
        <v>100</v>
      </c>
      <c r="BJ36">
        <v>6</v>
      </c>
    </row>
    <row r="37" spans="1:62" ht="4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0</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1</v>
      </c>
      <c r="AK37">
        <f t="shared" si="78"/>
        <v>1</v>
      </c>
      <c r="AL37">
        <v>0</v>
      </c>
      <c r="AM37">
        <f>'[1]Student EARS'!$M25</f>
        <v>1</v>
      </c>
      <c r="AN37">
        <v>0</v>
      </c>
      <c r="AO37">
        <f>'[1]Student EARS'!$N25</f>
        <v>1</v>
      </c>
      <c r="AP37">
        <v>1</v>
      </c>
      <c r="AQ37">
        <v>1</v>
      </c>
      <c r="AR37">
        <v>0</v>
      </c>
      <c r="AS37">
        <f>'[1]Student EARS'!$O25</f>
        <v>1</v>
      </c>
      <c r="AT37">
        <f>'[1]Student EARS'!$S25</f>
        <v>1</v>
      </c>
      <c r="AU37">
        <f t="shared" si="79"/>
        <v>60.70500000000002</v>
      </c>
      <c r="AV37">
        <f t="shared" si="80"/>
        <v>7.7733333333333334</v>
      </c>
      <c r="AW37">
        <f t="shared" si="81"/>
        <v>10.643333333333338</v>
      </c>
      <c r="AX37">
        <f t="shared" si="82"/>
        <v>7.7275000000000027</v>
      </c>
      <c r="AY37">
        <v>0</v>
      </c>
      <c r="AZ37">
        <v>0</v>
      </c>
      <c r="BA37">
        <v>1</v>
      </c>
      <c r="BG37">
        <f t="shared" si="83"/>
        <v>83.333333333333329</v>
      </c>
      <c r="BH37" s="10">
        <f t="shared" si="84"/>
        <v>4.1666666666666665E-5</v>
      </c>
      <c r="BI37">
        <f t="shared" si="85"/>
        <v>98.333333333333329</v>
      </c>
      <c r="BJ37">
        <v>7</v>
      </c>
    </row>
    <row r="38" spans="1:62" ht="4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0</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1</v>
      </c>
      <c r="AK38">
        <f t="shared" si="78"/>
        <v>1</v>
      </c>
      <c r="AL38">
        <v>0</v>
      </c>
      <c r="AM38">
        <f>'[1]Student EARS'!$M26</f>
        <v>1</v>
      </c>
      <c r="AN38">
        <v>0</v>
      </c>
      <c r="AO38">
        <f>'[1]Student EARS'!$N26</f>
        <v>1</v>
      </c>
      <c r="AP38">
        <v>1</v>
      </c>
      <c r="AQ38">
        <v>1</v>
      </c>
      <c r="AR38">
        <v>0</v>
      </c>
      <c r="AS38">
        <f>'[1]Student EARS'!$O26</f>
        <v>1</v>
      </c>
      <c r="AT38">
        <f>'[1]Student EARS'!$S26</f>
        <v>1</v>
      </c>
      <c r="AU38">
        <f t="shared" si="79"/>
        <v>53.655000000000008</v>
      </c>
      <c r="AV38">
        <f t="shared" si="80"/>
        <v>8.7566666666666677</v>
      </c>
      <c r="AW38">
        <f t="shared" si="81"/>
        <v>11.623333333333335</v>
      </c>
      <c r="AX38">
        <f t="shared" si="82"/>
        <v>8.5124999999999993</v>
      </c>
      <c r="AY38">
        <v>0</v>
      </c>
      <c r="AZ38">
        <v>0</v>
      </c>
      <c r="BA38">
        <v>1</v>
      </c>
      <c r="BG38">
        <f t="shared" si="83"/>
        <v>83.333333333333329</v>
      </c>
      <c r="BH38" s="10">
        <f t="shared" si="84"/>
        <v>4.1666666666666665E-5</v>
      </c>
      <c r="BI38">
        <f t="shared" si="85"/>
        <v>98.387096774193552</v>
      </c>
      <c r="BJ38">
        <v>8</v>
      </c>
    </row>
    <row r="39" spans="1:62" ht="30">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1</v>
      </c>
      <c r="AK39">
        <f t="shared" si="78"/>
        <v>1</v>
      </c>
      <c r="AL39">
        <v>1</v>
      </c>
      <c r="AM39">
        <f>'[1]Student EARS'!$M27</f>
        <v>1</v>
      </c>
      <c r="AN39">
        <v>1</v>
      </c>
      <c r="AO39">
        <f>'[1]Student EARS'!$N27</f>
        <v>1</v>
      </c>
      <c r="AP39">
        <v>1</v>
      </c>
      <c r="AQ39">
        <v>1</v>
      </c>
      <c r="AR39">
        <v>0</v>
      </c>
      <c r="AS39">
        <f>'[1]Student EARS'!$O27</f>
        <v>1</v>
      </c>
      <c r="AT39">
        <f>'[1]Student EARS'!$S27</f>
        <v>0</v>
      </c>
      <c r="AU39">
        <f t="shared" si="79"/>
        <v>95.955000000000013</v>
      </c>
      <c r="AV39">
        <f t="shared" si="80"/>
        <v>2.8566666666666656</v>
      </c>
      <c r="AW39">
        <f t="shared" si="81"/>
        <v>2.8033333333333346</v>
      </c>
      <c r="AX39">
        <f t="shared" si="82"/>
        <v>1.4475000000000016</v>
      </c>
      <c r="AY39">
        <v>0</v>
      </c>
      <c r="AZ39">
        <v>0</v>
      </c>
      <c r="BA39">
        <v>1</v>
      </c>
      <c r="BG39">
        <f t="shared" si="83"/>
        <v>83.333333333333329</v>
      </c>
      <c r="BH39" s="10">
        <f t="shared" si="84"/>
        <v>4.1666666666666665E-5</v>
      </c>
      <c r="BI39">
        <f t="shared" si="85"/>
        <v>97.727272727272734</v>
      </c>
      <c r="BJ39">
        <v>9</v>
      </c>
    </row>
    <row r="40" spans="1:62" ht="30">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v>
      </c>
      <c r="AK40">
        <f t="shared" si="78"/>
        <v>1</v>
      </c>
      <c r="AL40">
        <v>1</v>
      </c>
      <c r="AM40">
        <f>'[1]Student EARS'!$M28</f>
        <v>1</v>
      </c>
      <c r="AN40">
        <v>1</v>
      </c>
      <c r="AO40">
        <f>'[1]Student EARS'!$N28</f>
        <v>1</v>
      </c>
      <c r="AP40">
        <v>1</v>
      </c>
      <c r="AQ40">
        <v>1</v>
      </c>
      <c r="AR40">
        <v>0</v>
      </c>
      <c r="AS40">
        <f>'[1]Student EARS'!$O28</f>
        <v>1</v>
      </c>
      <c r="AT40">
        <f>'[1]Student EARS'!$S28</f>
        <v>0</v>
      </c>
      <c r="AU40">
        <f t="shared" si="79"/>
        <v>95.955000000000013</v>
      </c>
      <c r="AV40">
        <f t="shared" si="80"/>
        <v>2.8566666666666656</v>
      </c>
      <c r="AW40">
        <f t="shared" si="81"/>
        <v>2.8033333333333346</v>
      </c>
      <c r="AX40">
        <f t="shared" si="82"/>
        <v>1.4475000000000016</v>
      </c>
      <c r="AY40">
        <v>0</v>
      </c>
      <c r="AZ40">
        <v>0</v>
      </c>
      <c r="BA40">
        <v>1</v>
      </c>
      <c r="BG40">
        <f t="shared" si="83"/>
        <v>83.333333333333329</v>
      </c>
      <c r="BH40" s="10">
        <f t="shared" si="84"/>
        <v>4.1666666666666665E-5</v>
      </c>
      <c r="BI40">
        <f t="shared" si="85"/>
        <v>97.727272727272734</v>
      </c>
      <c r="BJ40">
        <v>10</v>
      </c>
    </row>
    <row r="41" spans="1:62" ht="30">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v>
      </c>
      <c r="AK41">
        <f t="shared" si="78"/>
        <v>1</v>
      </c>
      <c r="AL41">
        <v>1</v>
      </c>
      <c r="AM41">
        <f>'[1]Student EARS'!$M29</f>
        <v>1</v>
      </c>
      <c r="AN41">
        <v>0</v>
      </c>
      <c r="AO41">
        <f>'[1]Student EARS'!$N29</f>
        <v>1</v>
      </c>
      <c r="AP41">
        <v>1</v>
      </c>
      <c r="AQ41">
        <v>1</v>
      </c>
      <c r="AR41">
        <v>0</v>
      </c>
      <c r="AS41">
        <f>'[1]Student EARS'!$O29</f>
        <v>1</v>
      </c>
      <c r="AT41">
        <f>'[1]Student EARS'!$S29</f>
        <v>1</v>
      </c>
      <c r="AU41">
        <f t="shared" si="79"/>
        <v>90.958571428571432</v>
      </c>
      <c r="AV41">
        <f t="shared" si="80"/>
        <v>2.3114285714285714</v>
      </c>
      <c r="AW41">
        <f t="shared" si="81"/>
        <v>6.0114285714285742</v>
      </c>
      <c r="AX41">
        <f t="shared" si="82"/>
        <v>2.9285714285714306</v>
      </c>
      <c r="AY41">
        <v>0</v>
      </c>
      <c r="AZ41">
        <v>0</v>
      </c>
      <c r="BA41">
        <v>1</v>
      </c>
      <c r="BG41">
        <f t="shared" si="83"/>
        <v>142.85714285714286</v>
      </c>
      <c r="BH41" s="10">
        <f t="shared" si="84"/>
        <v>2.4305555555555558E-5</v>
      </c>
      <c r="BI41">
        <f t="shared" si="85"/>
        <v>96.875</v>
      </c>
      <c r="BJ41">
        <v>11</v>
      </c>
    </row>
    <row r="42" spans="1:62" ht="4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v>
      </c>
      <c r="AK42">
        <f t="shared" si="78"/>
        <v>1</v>
      </c>
      <c r="AL42">
        <v>1</v>
      </c>
      <c r="AM42">
        <f>'[1]Student EARS'!$M30</f>
        <v>1</v>
      </c>
      <c r="AN42">
        <v>1</v>
      </c>
      <c r="AO42">
        <f>'[1]Student EARS'!$N30</f>
        <v>1</v>
      </c>
      <c r="AP42">
        <v>1</v>
      </c>
      <c r="AQ42">
        <v>1</v>
      </c>
      <c r="AR42">
        <v>0</v>
      </c>
      <c r="AS42">
        <f>'[1]Student EARS'!$O30</f>
        <v>1</v>
      </c>
      <c r="AT42">
        <f>'[1]Student EARS'!$S30</f>
        <v>0</v>
      </c>
      <c r="AU42">
        <f t="shared" si="79"/>
        <v>77.810714285714297</v>
      </c>
      <c r="AV42">
        <f t="shared" si="80"/>
        <v>5.884285714285717</v>
      </c>
      <c r="AW42">
        <f t="shared" si="81"/>
        <v>5.1857142857142833</v>
      </c>
      <c r="AX42">
        <f t="shared" si="82"/>
        <v>4.0735714285714266</v>
      </c>
      <c r="AY42">
        <v>0</v>
      </c>
      <c r="AZ42">
        <v>0</v>
      </c>
      <c r="BA42">
        <v>1</v>
      </c>
      <c r="BG42">
        <f t="shared" si="83"/>
        <v>0</v>
      </c>
      <c r="BH42" s="10">
        <f t="shared" si="84"/>
        <v>4.8611111111111115E-5</v>
      </c>
      <c r="BI42">
        <f t="shared" si="85"/>
        <v>100</v>
      </c>
      <c r="BJ42">
        <v>12</v>
      </c>
    </row>
    <row r="43" spans="1:62" ht="30">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0</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v>
      </c>
      <c r="AK43">
        <f t="shared" si="78"/>
        <v>1</v>
      </c>
      <c r="AL43">
        <v>1</v>
      </c>
      <c r="AM43">
        <f>'[1]Student EARS'!$M31</f>
        <v>1</v>
      </c>
      <c r="AN43">
        <v>0</v>
      </c>
      <c r="AO43">
        <f>'[1]Student EARS'!$N31</f>
        <v>1</v>
      </c>
      <c r="AP43">
        <v>1</v>
      </c>
      <c r="AQ43">
        <v>1</v>
      </c>
      <c r="AR43">
        <v>0</v>
      </c>
      <c r="AS43">
        <f>'[1]Student EARS'!$O31</f>
        <v>1</v>
      </c>
      <c r="AT43">
        <f>'[1]Student EARS'!$S31</f>
        <v>1</v>
      </c>
      <c r="AU43">
        <f t="shared" si="79"/>
        <v>69.785000000000025</v>
      </c>
      <c r="AV43">
        <f t="shared" si="80"/>
        <v>6.0100000000000016</v>
      </c>
      <c r="AW43">
        <f t="shared" si="81"/>
        <v>3.5839999999999961</v>
      </c>
      <c r="AX43">
        <f t="shared" si="82"/>
        <v>1.468</v>
      </c>
      <c r="AY43">
        <v>0</v>
      </c>
      <c r="AZ43">
        <v>0</v>
      </c>
      <c r="BA43">
        <v>1</v>
      </c>
      <c r="BG43">
        <f t="shared" si="83"/>
        <v>0</v>
      </c>
      <c r="BH43" s="10">
        <f t="shared" si="84"/>
        <v>3.4722222222222222E-5</v>
      </c>
      <c r="BI43">
        <f t="shared" si="85"/>
        <v>100</v>
      </c>
      <c r="BJ43">
        <v>13</v>
      </c>
    </row>
    <row r="44" spans="1:62" ht="4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v>
      </c>
      <c r="AK44">
        <f t="shared" si="78"/>
        <v>1</v>
      </c>
      <c r="AL44">
        <v>0</v>
      </c>
      <c r="AM44">
        <f>'[1]Student EARS'!$M32</f>
        <v>1</v>
      </c>
      <c r="AN44">
        <v>1</v>
      </c>
      <c r="AO44">
        <f>'[1]Student EARS'!$N32</f>
        <v>1</v>
      </c>
      <c r="AP44">
        <v>1</v>
      </c>
      <c r="AQ44">
        <v>1</v>
      </c>
      <c r="AR44">
        <v>0</v>
      </c>
      <c r="AS44">
        <f>'[1]Student EARS'!$O32</f>
        <v>1</v>
      </c>
      <c r="AT44">
        <f>'[1]Student EARS'!$S32</f>
        <v>0</v>
      </c>
      <c r="AU44">
        <f t="shared" si="79"/>
        <v>74.270000000000024</v>
      </c>
      <c r="AV44">
        <f t="shared" si="80"/>
        <v>6.8750000000000036</v>
      </c>
      <c r="AW44">
        <f t="shared" si="81"/>
        <v>6.2374999999999972</v>
      </c>
      <c r="AX44">
        <f t="shared" si="82"/>
        <v>5.7043749999999989</v>
      </c>
      <c r="AY44">
        <v>0</v>
      </c>
      <c r="AZ44">
        <v>0</v>
      </c>
      <c r="BA44">
        <v>1</v>
      </c>
      <c r="BG44">
        <f t="shared" si="83"/>
        <v>0</v>
      </c>
      <c r="BH44" s="10">
        <f t="shared" si="84"/>
        <v>5.5555555555555558E-5</v>
      </c>
      <c r="BI44">
        <f t="shared" si="85"/>
        <v>100</v>
      </c>
      <c r="BJ44">
        <v>14</v>
      </c>
    </row>
    <row r="45" spans="1:62" ht="30">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0</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v>
      </c>
      <c r="AK45">
        <f t="shared" si="78"/>
        <v>1</v>
      </c>
      <c r="AL45">
        <v>1</v>
      </c>
      <c r="AM45">
        <f>'[1]Student EARS'!$M33</f>
        <v>1</v>
      </c>
      <c r="AN45">
        <v>0</v>
      </c>
      <c r="AO45">
        <f>'[1]Student EARS'!$N33</f>
        <v>1</v>
      </c>
      <c r="AP45">
        <v>1</v>
      </c>
      <c r="AQ45">
        <v>1</v>
      </c>
      <c r="AR45">
        <v>0</v>
      </c>
      <c r="AS45">
        <f>'[1]Student EARS'!$O33</f>
        <v>1</v>
      </c>
      <c r="AT45">
        <f>'[1]Student EARS'!$S33</f>
        <v>1</v>
      </c>
      <c r="AU45">
        <f t="shared" si="79"/>
        <v>72.615454545454554</v>
      </c>
      <c r="AV45">
        <f t="shared" si="80"/>
        <v>5.8636363636363633</v>
      </c>
      <c r="AW45">
        <f t="shared" si="81"/>
        <v>6.0981818181818142</v>
      </c>
      <c r="AX45">
        <f t="shared" si="82"/>
        <v>3.7663636363636357</v>
      </c>
      <c r="AY45">
        <v>0</v>
      </c>
      <c r="AZ45">
        <v>0</v>
      </c>
      <c r="BA45">
        <v>1</v>
      </c>
      <c r="BG45">
        <f t="shared" si="83"/>
        <v>90.909090909090907</v>
      </c>
      <c r="BH45" s="10">
        <f t="shared" si="84"/>
        <v>3.8194444444444444E-5</v>
      </c>
      <c r="BI45">
        <f t="shared" si="85"/>
        <v>97.872340425531917</v>
      </c>
      <c r="BJ45">
        <v>15</v>
      </c>
    </row>
    <row r="46" spans="1:62" ht="30">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0</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v>
      </c>
      <c r="AK46">
        <f t="shared" si="78"/>
        <v>1</v>
      </c>
      <c r="AL46">
        <v>0</v>
      </c>
      <c r="AM46">
        <f>'[1]Student EARS'!$M34</f>
        <v>1</v>
      </c>
      <c r="AN46">
        <v>0</v>
      </c>
      <c r="AO46">
        <f>'[1]Student EARS'!$N34</f>
        <v>1</v>
      </c>
      <c r="AP46">
        <v>1</v>
      </c>
      <c r="AQ46">
        <v>1</v>
      </c>
      <c r="AR46">
        <v>0</v>
      </c>
      <c r="AS46">
        <f>'[1]Student EARS'!$O34</f>
        <v>1</v>
      </c>
      <c r="AT46">
        <f>'[1]Student EARS'!$S34</f>
        <v>1</v>
      </c>
      <c r="AU46">
        <f t="shared" si="79"/>
        <v>52.865000000000016</v>
      </c>
      <c r="AV46">
        <f t="shared" si="80"/>
        <v>8.370000000000001</v>
      </c>
      <c r="AW46">
        <f t="shared" si="81"/>
        <v>11.227999999999998</v>
      </c>
      <c r="AX46">
        <f t="shared" si="82"/>
        <v>7.5909999999999975</v>
      </c>
      <c r="AY46">
        <v>0</v>
      </c>
      <c r="AZ46">
        <v>0</v>
      </c>
      <c r="BA46">
        <v>1</v>
      </c>
      <c r="BG46">
        <f t="shared" si="83"/>
        <v>100</v>
      </c>
      <c r="BH46" s="10">
        <f t="shared" si="84"/>
        <v>3.4722222222222222E-5</v>
      </c>
      <c r="BI46">
        <f t="shared" si="85"/>
        <v>98.076923076923066</v>
      </c>
      <c r="BJ46">
        <v>16</v>
      </c>
    </row>
    <row r="47" spans="1:62" ht="30">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v>
      </c>
      <c r="AK47">
        <f t="shared" si="78"/>
        <v>1</v>
      </c>
      <c r="AL47">
        <v>0</v>
      </c>
      <c r="AM47">
        <f>'[1]Student EARS'!$M35</f>
        <v>1</v>
      </c>
      <c r="AN47">
        <v>1</v>
      </c>
      <c r="AO47">
        <f>'[1]Student EARS'!$N35</f>
        <v>1</v>
      </c>
      <c r="AP47">
        <v>1</v>
      </c>
      <c r="AQ47">
        <v>1</v>
      </c>
      <c r="AR47">
        <v>0</v>
      </c>
      <c r="AS47">
        <f>'[1]Student EARS'!$O35</f>
        <v>1</v>
      </c>
      <c r="AT47">
        <f>'[1]Student EARS'!$S35</f>
        <v>1</v>
      </c>
      <c r="AU47">
        <f t="shared" si="79"/>
        <v>69.785000000000025</v>
      </c>
      <c r="AV47">
        <f t="shared" si="80"/>
        <v>6.0100000000000016</v>
      </c>
      <c r="AW47">
        <f t="shared" si="81"/>
        <v>10.639999999999997</v>
      </c>
      <c r="AX47">
        <f t="shared" si="82"/>
        <v>7.120000000000001</v>
      </c>
      <c r="AY47">
        <v>0</v>
      </c>
      <c r="AZ47">
        <v>0</v>
      </c>
      <c r="BA47">
        <v>1</v>
      </c>
      <c r="BG47">
        <f t="shared" si="83"/>
        <v>100</v>
      </c>
      <c r="BH47" s="10">
        <f t="shared" si="84"/>
        <v>3.4722222222222222E-5</v>
      </c>
      <c r="BI47">
        <f t="shared" si="85"/>
        <v>98.039215686274503</v>
      </c>
      <c r="BJ47">
        <v>17</v>
      </c>
    </row>
    <row r="48" spans="1:62" ht="4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0</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v>
      </c>
      <c r="AK48">
        <f t="shared" si="78"/>
        <v>1</v>
      </c>
      <c r="AL48">
        <v>0</v>
      </c>
      <c r="AM48">
        <f>'[1]Student EARS'!$M36</f>
        <v>1</v>
      </c>
      <c r="AN48">
        <v>0</v>
      </c>
      <c r="AO48">
        <f>'[1]Student EARS'!$N36</f>
        <v>1</v>
      </c>
      <c r="AP48">
        <v>1</v>
      </c>
      <c r="AQ48">
        <v>1</v>
      </c>
      <c r="AR48">
        <v>0</v>
      </c>
      <c r="AS48">
        <f>'[1]Student EARS'!$O36</f>
        <v>1</v>
      </c>
      <c r="AT48">
        <f>'[1]Student EARS'!$S36</f>
        <v>1</v>
      </c>
      <c r="AU48">
        <f t="shared" si="79"/>
        <v>63.486153846153847</v>
      </c>
      <c r="AV48">
        <f t="shared" si="80"/>
        <v>7.6338461538461573</v>
      </c>
      <c r="AW48">
        <f t="shared" si="81"/>
        <v>9.0615384615384578</v>
      </c>
      <c r="AX48">
        <f t="shared" si="82"/>
        <v>6.8084615384615361</v>
      </c>
      <c r="AY48">
        <v>0</v>
      </c>
      <c r="AZ48">
        <v>0</v>
      </c>
      <c r="BA48">
        <v>1</v>
      </c>
      <c r="BG48">
        <f t="shared" si="83"/>
        <v>76.923076923076934</v>
      </c>
      <c r="BH48" s="10">
        <f t="shared" si="84"/>
        <v>4.5138888888888894E-5</v>
      </c>
      <c r="BI48">
        <f t="shared" si="85"/>
        <v>98.360655737704917</v>
      </c>
      <c r="BJ48">
        <v>18</v>
      </c>
    </row>
    <row r="49" spans="1:62" ht="30">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0</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v>
      </c>
      <c r="AK49">
        <f t="shared" si="78"/>
        <v>1</v>
      </c>
      <c r="AL49">
        <v>0</v>
      </c>
      <c r="AM49">
        <f>'[1]Student EARS'!$M37</f>
        <v>1</v>
      </c>
      <c r="AN49">
        <v>0</v>
      </c>
      <c r="AO49">
        <f>'[1]Student EARS'!$N37</f>
        <v>1</v>
      </c>
      <c r="AP49">
        <v>1</v>
      </c>
      <c r="AQ49">
        <v>1</v>
      </c>
      <c r="AR49">
        <v>0</v>
      </c>
      <c r="AS49">
        <f>'[1]Student EARS'!$O37</f>
        <v>1</v>
      </c>
      <c r="AT49">
        <f>'[1]Student EARS'!$S37</f>
        <v>1</v>
      </c>
      <c r="AU49">
        <f t="shared" si="79"/>
        <v>57.233636363636371</v>
      </c>
      <c r="AV49">
        <f t="shared" si="80"/>
        <v>8.0090909090909115</v>
      </c>
      <c r="AW49">
        <f t="shared" si="81"/>
        <v>10.374545454545451</v>
      </c>
      <c r="AX49">
        <f t="shared" si="82"/>
        <v>7.1918181818181814</v>
      </c>
      <c r="AY49">
        <v>0</v>
      </c>
      <c r="AZ49">
        <v>0</v>
      </c>
      <c r="BA49">
        <v>1</v>
      </c>
      <c r="BG49">
        <f t="shared" si="83"/>
        <v>90.909090909090907</v>
      </c>
      <c r="BH49" s="10">
        <f t="shared" si="84"/>
        <v>3.8194444444444444E-5</v>
      </c>
      <c r="BI49">
        <f t="shared" si="85"/>
        <v>98.181818181818187</v>
      </c>
      <c r="BJ49">
        <v>19</v>
      </c>
    </row>
    <row r="50" spans="1:62" ht="7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1</v>
      </c>
      <c r="AK50">
        <f t="shared" si="78"/>
        <v>1</v>
      </c>
      <c r="AL50">
        <v>0</v>
      </c>
      <c r="AM50">
        <f>'[1]Student EARS'!$M38</f>
        <v>1</v>
      </c>
      <c r="AN50">
        <v>0</v>
      </c>
      <c r="AO50">
        <f>'[1]Student EARS'!$N38</f>
        <v>1</v>
      </c>
      <c r="AP50">
        <v>1</v>
      </c>
      <c r="AQ50">
        <v>1</v>
      </c>
      <c r="AR50">
        <v>0</v>
      </c>
      <c r="AS50">
        <f>'[1]Student EARS'!$O38</f>
        <v>1</v>
      </c>
      <c r="AT50">
        <f>'[1]Student EARS'!$S38</f>
        <v>1</v>
      </c>
      <c r="AU50">
        <f t="shared" si="79"/>
        <v>-8.3657894736842024</v>
      </c>
      <c r="AV50">
        <f t="shared" si="80"/>
        <v>19.146315789473686</v>
      </c>
      <c r="AW50">
        <f t="shared" si="81"/>
        <v>25.349473684210526</v>
      </c>
      <c r="AX50">
        <f t="shared" si="82"/>
        <v>22.279473684210529</v>
      </c>
      <c r="AY50">
        <v>0</v>
      </c>
      <c r="AZ50">
        <v>0</v>
      </c>
      <c r="BA50">
        <v>1</v>
      </c>
      <c r="BG50">
        <f t="shared" si="83"/>
        <v>157.89473684210526</v>
      </c>
      <c r="BH50" s="10">
        <f t="shared" si="84"/>
        <v>6.597222222222223E-5</v>
      </c>
      <c r="BI50">
        <f t="shared" si="85"/>
        <v>97.872340425531917</v>
      </c>
      <c r="BJ50">
        <v>20</v>
      </c>
    </row>
    <row r="51" spans="1:62" ht="90">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1</v>
      </c>
      <c r="AK51">
        <f t="shared" si="78"/>
        <v>1</v>
      </c>
      <c r="AL51">
        <v>0</v>
      </c>
      <c r="AM51">
        <f>'[1]Student EARS'!$M39</f>
        <v>0</v>
      </c>
      <c r="AN51">
        <v>0</v>
      </c>
      <c r="AO51">
        <f>'[1]Student EARS'!$N39</f>
        <v>1</v>
      </c>
      <c r="AP51">
        <v>1</v>
      </c>
      <c r="AQ51">
        <v>1</v>
      </c>
      <c r="AR51">
        <v>0</v>
      </c>
      <c r="AS51">
        <f>'[1]Student EARS'!$O39</f>
        <v>1</v>
      </c>
      <c r="AT51">
        <f>'[1]Student EARS'!$S39</f>
        <v>1</v>
      </c>
      <c r="AU51">
        <f t="shared" si="79"/>
        <v>-0.42304347826083699</v>
      </c>
      <c r="AV51">
        <f t="shared" si="80"/>
        <v>19.032173913043476</v>
      </c>
      <c r="AW51">
        <f t="shared" si="81"/>
        <v>22.283478260869568</v>
      </c>
      <c r="AX51">
        <f t="shared" si="82"/>
        <v>21.606521739130436</v>
      </c>
      <c r="AY51">
        <v>0</v>
      </c>
      <c r="AZ51">
        <v>0</v>
      </c>
      <c r="BA51">
        <v>1</v>
      </c>
      <c r="BG51">
        <f t="shared" si="83"/>
        <v>173.91304347826087</v>
      </c>
      <c r="BH51" s="10">
        <f t="shared" si="84"/>
        <v>7.9861111111111116E-5</v>
      </c>
      <c r="BI51">
        <f t="shared" si="85"/>
        <v>97.468354430379748</v>
      </c>
      <c r="BJ51">
        <v>21</v>
      </c>
    </row>
    <row r="52" spans="1:62" ht="120">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1</v>
      </c>
      <c r="AK52">
        <f t="shared" si="78"/>
        <v>1</v>
      </c>
      <c r="AL52">
        <v>0</v>
      </c>
      <c r="AM52">
        <f>'[1]Student EARS'!$M40</f>
        <v>1</v>
      </c>
      <c r="AN52">
        <v>0</v>
      </c>
      <c r="AO52">
        <f>'[1]Student EARS'!$N40</f>
        <v>1</v>
      </c>
      <c r="AP52">
        <v>1</v>
      </c>
      <c r="AQ52">
        <v>1</v>
      </c>
      <c r="AR52">
        <v>0</v>
      </c>
      <c r="AS52">
        <f>'[1]Student EARS'!$O40</f>
        <v>1</v>
      </c>
      <c r="AT52">
        <f>'[1]Student EARS'!$S40</f>
        <v>1</v>
      </c>
      <c r="AU52">
        <f t="shared" si="79"/>
        <v>-6.3862068965517231</v>
      </c>
      <c r="AV52">
        <f t="shared" si="80"/>
        <v>21.354482758620694</v>
      </c>
      <c r="AW52">
        <f t="shared" si="81"/>
        <v>22.311724137931034</v>
      </c>
      <c r="AX52">
        <f t="shared" si="82"/>
        <v>24.415862068965517</v>
      </c>
      <c r="AY52">
        <v>0</v>
      </c>
      <c r="AZ52">
        <v>0</v>
      </c>
      <c r="BA52">
        <v>1</v>
      </c>
      <c r="BG52">
        <f t="shared" si="83"/>
        <v>103.44827586206897</v>
      </c>
      <c r="BH52" s="10">
        <f t="shared" si="84"/>
        <v>1.0069444444444445E-4</v>
      </c>
      <c r="BI52">
        <f t="shared" si="85"/>
        <v>98.469387755102048</v>
      </c>
      <c r="BJ52">
        <v>22</v>
      </c>
    </row>
    <row r="53" spans="1:62" ht="120">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1</v>
      </c>
      <c r="AK53">
        <f t="shared" si="78"/>
        <v>1</v>
      </c>
      <c r="AL53">
        <v>0</v>
      </c>
      <c r="AM53">
        <f>'[1]Student EARS'!$M41</f>
        <v>0</v>
      </c>
      <c r="AN53">
        <v>0</v>
      </c>
      <c r="AO53">
        <f>'[1]Student EARS'!$N41</f>
        <v>1</v>
      </c>
      <c r="AP53">
        <v>1</v>
      </c>
      <c r="AQ53">
        <v>1</v>
      </c>
      <c r="AR53">
        <v>0</v>
      </c>
      <c r="AS53">
        <f>'[1]Student EARS'!$O41</f>
        <v>1</v>
      </c>
      <c r="AT53">
        <f>'[1]Student EARS'!$S41</f>
        <v>1</v>
      </c>
      <c r="AU53">
        <f t="shared" si="79"/>
        <v>-9.3034482758620491</v>
      </c>
      <c r="AV53">
        <f t="shared" si="80"/>
        <v>21.761379310344832</v>
      </c>
      <c r="AW53">
        <f t="shared" si="81"/>
        <v>22.717241379310348</v>
      </c>
      <c r="AX53">
        <f t="shared" si="82"/>
        <v>24.74068965517241</v>
      </c>
      <c r="AY53">
        <v>0</v>
      </c>
      <c r="AZ53">
        <v>0</v>
      </c>
      <c r="BA53">
        <v>1</v>
      </c>
      <c r="BG53">
        <f t="shared" si="83"/>
        <v>103.44827586206897</v>
      </c>
      <c r="BH53" s="10">
        <f t="shared" si="84"/>
        <v>1.0069444444444445E-4</v>
      </c>
      <c r="BI53">
        <f t="shared" si="85"/>
        <v>98.484848484848484</v>
      </c>
      <c r="BJ53">
        <v>23</v>
      </c>
    </row>
    <row r="54" spans="1:62" ht="120">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1</v>
      </c>
      <c r="AK54">
        <f t="shared" si="78"/>
        <v>1</v>
      </c>
      <c r="AL54">
        <v>0</v>
      </c>
      <c r="AM54">
        <f>'[1]Student EARS'!$M42</f>
        <v>1</v>
      </c>
      <c r="AN54">
        <v>0</v>
      </c>
      <c r="AO54">
        <f>'[1]Student EARS'!$N42</f>
        <v>1</v>
      </c>
      <c r="AP54">
        <v>1</v>
      </c>
      <c r="AQ54">
        <v>1</v>
      </c>
      <c r="AR54">
        <v>0</v>
      </c>
      <c r="AS54">
        <f>'[1]Student EARS'!$O42</f>
        <v>1</v>
      </c>
      <c r="AT54">
        <f>'[1]Student EARS'!$S42</f>
        <v>1</v>
      </c>
      <c r="AU54">
        <f t="shared" si="79"/>
        <v>-6.1145454545454285</v>
      </c>
      <c r="AV54">
        <f t="shared" si="80"/>
        <v>22.310303030303036</v>
      </c>
      <c r="AW54">
        <f t="shared" si="81"/>
        <v>20.186666666666664</v>
      </c>
      <c r="AX54">
        <f t="shared" si="82"/>
        <v>24.614545454545457</v>
      </c>
      <c r="AY54">
        <v>0</v>
      </c>
      <c r="AZ54">
        <v>0</v>
      </c>
      <c r="BA54">
        <v>1</v>
      </c>
      <c r="BG54">
        <f t="shared" si="83"/>
        <v>121.21212121212122</v>
      </c>
      <c r="BH54" s="10">
        <f t="shared" si="84"/>
        <v>1.1458333333333333E-4</v>
      </c>
      <c r="BI54">
        <f t="shared" si="85"/>
        <v>98.104265402843609</v>
      </c>
      <c r="BJ54">
        <v>24</v>
      </c>
    </row>
    <row r="55" spans="1:62" ht="7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1</v>
      </c>
      <c r="AK55">
        <f t="shared" si="78"/>
        <v>1</v>
      </c>
      <c r="AL55">
        <v>0</v>
      </c>
      <c r="AM55">
        <f>'[1]Student EARS'!$M43</f>
        <v>1</v>
      </c>
      <c r="AN55">
        <v>0</v>
      </c>
      <c r="AO55">
        <f>'[1]Student EARS'!$N43</f>
        <v>1</v>
      </c>
      <c r="AP55">
        <v>1</v>
      </c>
      <c r="AQ55">
        <v>1</v>
      </c>
      <c r="AR55">
        <v>0</v>
      </c>
      <c r="AS55">
        <f>'[1]Student EARS'!$O43</f>
        <v>1</v>
      </c>
      <c r="AT55">
        <f>'[1]Student EARS'!$S43</f>
        <v>1</v>
      </c>
      <c r="AU55">
        <f t="shared" si="79"/>
        <v>19.150454545454565</v>
      </c>
      <c r="AV55">
        <f t="shared" si="80"/>
        <v>16.053636363636368</v>
      </c>
      <c r="AW55">
        <f t="shared" si="81"/>
        <v>18.134545454545457</v>
      </c>
      <c r="AX55">
        <f t="shared" si="82"/>
        <v>17.829999999999998</v>
      </c>
      <c r="AY55">
        <v>0</v>
      </c>
      <c r="AZ55">
        <v>0</v>
      </c>
      <c r="BA55">
        <v>1</v>
      </c>
      <c r="BG55">
        <f t="shared" si="83"/>
        <v>45.454545454545453</v>
      </c>
      <c r="BH55" s="10">
        <f t="shared" si="84"/>
        <v>7.6388888888888887E-5</v>
      </c>
      <c r="BI55">
        <f t="shared" si="85"/>
        <v>99.248120300751879</v>
      </c>
      <c r="BJ55">
        <v>25</v>
      </c>
    </row>
    <row r="56" spans="1:62" ht="75">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1</v>
      </c>
      <c r="AK56">
        <f t="shared" si="78"/>
        <v>1</v>
      </c>
      <c r="AL56">
        <v>1</v>
      </c>
      <c r="AM56">
        <f>'[1]Student EARS'!$M44</f>
        <v>1</v>
      </c>
      <c r="AN56">
        <v>0</v>
      </c>
      <c r="AO56">
        <f>'[1]Student EARS'!$N44</f>
        <v>1</v>
      </c>
      <c r="AP56">
        <v>1</v>
      </c>
      <c r="AQ56">
        <v>1</v>
      </c>
      <c r="AR56">
        <v>0</v>
      </c>
      <c r="AS56">
        <f>'[1]Student EARS'!$O44</f>
        <v>1</v>
      </c>
      <c r="AT56">
        <f>'[1]Student EARS'!$S44</f>
        <v>1</v>
      </c>
      <c r="AU56">
        <f t="shared" si="79"/>
        <v>18.350000000000023</v>
      </c>
      <c r="AV56">
        <f t="shared" si="80"/>
        <v>15.420000000000002</v>
      </c>
      <c r="AW56">
        <f t="shared" si="81"/>
        <v>20.088421052631578</v>
      </c>
      <c r="AX56">
        <f t="shared" si="82"/>
        <v>18.065263157894741</v>
      </c>
      <c r="AY56">
        <v>0</v>
      </c>
      <c r="AZ56">
        <v>0</v>
      </c>
      <c r="BA56">
        <v>1</v>
      </c>
      <c r="BG56">
        <f t="shared" si="83"/>
        <v>105.26315789473684</v>
      </c>
      <c r="BH56" s="10">
        <f t="shared" si="84"/>
        <v>6.597222222222223E-5</v>
      </c>
      <c r="BI56">
        <f t="shared" si="85"/>
        <v>98.373983739837399</v>
      </c>
      <c r="BJ56">
        <v>26</v>
      </c>
    </row>
    <row r="57" spans="1:62" ht="120">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1</v>
      </c>
      <c r="AK57">
        <f t="shared" si="78"/>
        <v>1</v>
      </c>
      <c r="AL57">
        <v>0</v>
      </c>
      <c r="AM57">
        <f>'[1]Student EARS'!$M45</f>
        <v>1</v>
      </c>
      <c r="AN57">
        <v>0</v>
      </c>
      <c r="AO57">
        <f>'[1]Student EARS'!$N45</f>
        <v>1</v>
      </c>
      <c r="AP57">
        <v>1</v>
      </c>
      <c r="AQ57">
        <v>1</v>
      </c>
      <c r="AR57">
        <v>0</v>
      </c>
      <c r="AS57">
        <f>'[1]Student EARS'!$O45</f>
        <v>1</v>
      </c>
      <c r="AT57">
        <f>'[1]Student EARS'!$S45</f>
        <v>1</v>
      </c>
      <c r="AU57">
        <f t="shared" si="79"/>
        <v>6.7036363636363845</v>
      </c>
      <c r="AV57">
        <f t="shared" si="80"/>
        <v>20.522424242424247</v>
      </c>
      <c r="AW57">
        <f t="shared" si="81"/>
        <v>18.583030303030302</v>
      </c>
      <c r="AX57">
        <f t="shared" si="82"/>
        <v>23.33</v>
      </c>
      <c r="AY57">
        <v>0</v>
      </c>
      <c r="AZ57">
        <v>0</v>
      </c>
      <c r="BA57">
        <v>1</v>
      </c>
      <c r="BG57">
        <f t="shared" si="83"/>
        <v>90.909090909090907</v>
      </c>
      <c r="BH57" s="10">
        <f t="shared" si="84"/>
        <v>1.1458333333333333E-4</v>
      </c>
      <c r="BI57">
        <f t="shared" si="85"/>
        <v>98.507462686567166</v>
      </c>
      <c r="BJ57">
        <v>27</v>
      </c>
    </row>
    <row r="58" spans="1:62" ht="7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1</v>
      </c>
      <c r="AK58">
        <f t="shared" si="78"/>
        <v>1</v>
      </c>
      <c r="AL58">
        <v>0</v>
      </c>
      <c r="AM58">
        <f>'[1]Student EARS'!$M46</f>
        <v>1</v>
      </c>
      <c r="AN58">
        <v>0</v>
      </c>
      <c r="AO58">
        <f>'[1]Student EARS'!$N46</f>
        <v>1</v>
      </c>
      <c r="AP58">
        <v>1</v>
      </c>
      <c r="AQ58">
        <v>1</v>
      </c>
      <c r="AR58">
        <v>0</v>
      </c>
      <c r="AS58">
        <f>'[1]Student EARS'!$O46</f>
        <v>1</v>
      </c>
      <c r="AT58">
        <f>'[1]Student EARS'!$S46</f>
        <v>1</v>
      </c>
      <c r="AU58">
        <f t="shared" si="79"/>
        <v>-8.3657894736842024</v>
      </c>
      <c r="AV58">
        <f t="shared" si="80"/>
        <v>19.146315789473686</v>
      </c>
      <c r="AW58">
        <f t="shared" si="81"/>
        <v>24.730526315789472</v>
      </c>
      <c r="AX58">
        <f t="shared" si="82"/>
        <v>21.783684210526317</v>
      </c>
      <c r="AY58">
        <v>0</v>
      </c>
      <c r="AZ58">
        <v>0</v>
      </c>
      <c r="BA58">
        <v>1</v>
      </c>
      <c r="BG58">
        <f t="shared" si="83"/>
        <v>105.26315789473684</v>
      </c>
      <c r="BH58" s="10">
        <f t="shared" si="84"/>
        <v>6.597222222222223E-5</v>
      </c>
      <c r="BI58">
        <f t="shared" si="85"/>
        <v>98.550724637681171</v>
      </c>
      <c r="BJ58">
        <v>28</v>
      </c>
    </row>
    <row r="59" spans="1:62" ht="90">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1</v>
      </c>
      <c r="AK59">
        <f t="shared" si="78"/>
        <v>1</v>
      </c>
      <c r="AL59">
        <v>0</v>
      </c>
      <c r="AM59">
        <f>'[1]Student EARS'!$M47</f>
        <v>1</v>
      </c>
      <c r="AN59">
        <v>0</v>
      </c>
      <c r="AO59">
        <f>'[1]Student EARS'!$N47</f>
        <v>1</v>
      </c>
      <c r="AP59">
        <v>1</v>
      </c>
      <c r="AQ59">
        <v>1</v>
      </c>
      <c r="AR59">
        <v>0</v>
      </c>
      <c r="AS59">
        <f>'[1]Student EARS'!$O47</f>
        <v>1</v>
      </c>
      <c r="AT59">
        <f>'[1]Student EARS'!$S47</f>
        <v>1</v>
      </c>
      <c r="AU59">
        <f t="shared" si="79"/>
        <v>0.41500000000000625</v>
      </c>
      <c r="AV59">
        <f t="shared" si="80"/>
        <v>18.170000000000005</v>
      </c>
      <c r="AW59">
        <f t="shared" si="81"/>
        <v>23.586000000000002</v>
      </c>
      <c r="AX59">
        <f t="shared" si="82"/>
        <v>21.304499999999997</v>
      </c>
      <c r="AY59">
        <v>0</v>
      </c>
      <c r="AZ59">
        <v>0</v>
      </c>
      <c r="BA59">
        <v>1</v>
      </c>
      <c r="BG59">
        <f t="shared" si="83"/>
        <v>200</v>
      </c>
      <c r="BH59" s="10">
        <f t="shared" si="84"/>
        <v>6.9444444444444444E-5</v>
      </c>
      <c r="BI59">
        <f t="shared" si="85"/>
        <v>97.2027972027972</v>
      </c>
      <c r="BJ59">
        <v>29</v>
      </c>
    </row>
    <row r="60" spans="1:62" ht="60">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1</v>
      </c>
      <c r="AK60">
        <f t="shared" si="78"/>
        <v>1</v>
      </c>
      <c r="AL60">
        <v>0</v>
      </c>
      <c r="AM60">
        <f>'[1]Student EARS'!$M48</f>
        <v>0</v>
      </c>
      <c r="AN60">
        <v>0</v>
      </c>
      <c r="AO60">
        <f>'[1]Student EARS'!$N48</f>
        <v>1</v>
      </c>
      <c r="AP60">
        <v>1</v>
      </c>
      <c r="AQ60">
        <v>1</v>
      </c>
      <c r="AR60">
        <v>0</v>
      </c>
      <c r="AS60">
        <f>'[1]Student EARS'!$O48</f>
        <v>1</v>
      </c>
      <c r="AT60">
        <f>'[1]Student EARS'!$S48</f>
        <v>1</v>
      </c>
      <c r="AU60">
        <f t="shared" si="79"/>
        <v>23.425000000000018</v>
      </c>
      <c r="AV60">
        <f t="shared" si="80"/>
        <v>13.470000000000002</v>
      </c>
      <c r="AW60">
        <f t="shared" si="81"/>
        <v>18.20571428571429</v>
      </c>
      <c r="AX60">
        <f t="shared" si="82"/>
        <v>14.502857142857145</v>
      </c>
      <c r="AY60">
        <v>0</v>
      </c>
      <c r="AZ60">
        <v>0</v>
      </c>
      <c r="BA60">
        <v>1</v>
      </c>
      <c r="BG60">
        <f t="shared" si="83"/>
        <v>214.28571428571428</v>
      </c>
      <c r="BH60" s="10">
        <f t="shared" si="84"/>
        <v>4.8611111111111115E-5</v>
      </c>
      <c r="BI60">
        <f t="shared" si="85"/>
        <v>96.629213483146074</v>
      </c>
      <c r="BJ60">
        <v>30</v>
      </c>
    </row>
    <row r="61" spans="1:62" ht="10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1</v>
      </c>
      <c r="AK61">
        <f t="shared" si="78"/>
        <v>1</v>
      </c>
      <c r="AL61">
        <v>0</v>
      </c>
      <c r="AM61">
        <f>'[1]Student EARS'!$M49</f>
        <v>1</v>
      </c>
      <c r="AN61">
        <v>0</v>
      </c>
      <c r="AO61">
        <f>'[1]Student EARS'!$N49</f>
        <v>1</v>
      </c>
      <c r="AP61">
        <v>1</v>
      </c>
      <c r="AQ61">
        <v>1</v>
      </c>
      <c r="AR61">
        <v>0</v>
      </c>
      <c r="AS61">
        <f>'[1]Student EARS'!$O49</f>
        <v>1</v>
      </c>
      <c r="AT61">
        <f>'[1]Student EARS'!$S49</f>
        <v>1</v>
      </c>
      <c r="AU61">
        <f t="shared" si="79"/>
        <v>-11.427999999999965</v>
      </c>
      <c r="AV61">
        <f t="shared" si="80"/>
        <v>21.063999999999997</v>
      </c>
      <c r="AW61">
        <f t="shared" si="81"/>
        <v>25.822399999999998</v>
      </c>
      <c r="AX61">
        <f t="shared" si="82"/>
        <v>25.358800000000002</v>
      </c>
      <c r="AY61">
        <v>0</v>
      </c>
      <c r="AZ61">
        <v>0</v>
      </c>
      <c r="BA61">
        <v>1</v>
      </c>
      <c r="BG61">
        <f t="shared" si="83"/>
        <v>160</v>
      </c>
      <c r="BH61" s="10">
        <f t="shared" si="84"/>
        <v>8.6805555555555545E-5</v>
      </c>
      <c r="BI61">
        <f t="shared" si="85"/>
        <v>97.849462365591393</v>
      </c>
      <c r="BJ61">
        <v>31</v>
      </c>
    </row>
    <row r="62" spans="1:62" ht="120">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1</v>
      </c>
      <c r="AK62">
        <f t="shared" si="78"/>
        <v>1</v>
      </c>
      <c r="AL62">
        <v>0</v>
      </c>
      <c r="AM62">
        <f>'[1]Student EARS'!$M50</f>
        <v>1</v>
      </c>
      <c r="AN62">
        <v>0</v>
      </c>
      <c r="AO62">
        <f>'[1]Student EARS'!$N50</f>
        <v>1</v>
      </c>
      <c r="AP62">
        <v>1</v>
      </c>
      <c r="AQ62">
        <v>1</v>
      </c>
      <c r="AR62">
        <v>0</v>
      </c>
      <c r="AS62">
        <f>'[1]Student EARS'!$O50</f>
        <v>1</v>
      </c>
      <c r="AT62">
        <f>'[1]Student EARS'!$S50</f>
        <v>1</v>
      </c>
      <c r="AU62">
        <f t="shared" si="79"/>
        <v>-6.1145454545454285</v>
      </c>
      <c r="AV62">
        <f t="shared" si="80"/>
        <v>22.310303030303036</v>
      </c>
      <c r="AW62">
        <f t="shared" si="81"/>
        <v>21.612121212121213</v>
      </c>
      <c r="AX62">
        <f t="shared" si="82"/>
        <v>25.756363636363638</v>
      </c>
      <c r="AY62">
        <v>0</v>
      </c>
      <c r="AZ62">
        <v>0</v>
      </c>
      <c r="BA62">
        <v>1</v>
      </c>
      <c r="BG62">
        <f t="shared" si="83"/>
        <v>90.909090909090907</v>
      </c>
      <c r="BH62" s="10">
        <f t="shared" si="84"/>
        <v>1.1458333333333333E-4</v>
      </c>
      <c r="BI62">
        <f t="shared" si="85"/>
        <v>98.623853211009177</v>
      </c>
      <c r="BJ62">
        <v>32</v>
      </c>
    </row>
    <row r="63" spans="1:62" ht="90">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1</v>
      </c>
      <c r="AK63">
        <f t="shared" si="78"/>
        <v>1</v>
      </c>
      <c r="AL63">
        <v>0</v>
      </c>
      <c r="AM63">
        <f>'[1]Student EARS'!$M51</f>
        <v>1</v>
      </c>
      <c r="AN63">
        <v>0</v>
      </c>
      <c r="AO63">
        <f>'[1]Student EARS'!$N51</f>
        <v>1</v>
      </c>
      <c r="AP63">
        <v>1</v>
      </c>
      <c r="AQ63">
        <v>1</v>
      </c>
      <c r="AR63">
        <v>0</v>
      </c>
      <c r="AS63">
        <f>'[1]Student EARS'!$O51</f>
        <v>1</v>
      </c>
      <c r="AT63">
        <f>'[1]Student EARS'!$S51</f>
        <v>1</v>
      </c>
      <c r="AU63">
        <f t="shared" si="79"/>
        <v>-12.81842105263155</v>
      </c>
      <c r="AV63">
        <f t="shared" si="80"/>
        <v>19.767368421052627</v>
      </c>
      <c r="AW63">
        <f t="shared" si="81"/>
        <v>25.349473684210526</v>
      </c>
      <c r="AX63">
        <f t="shared" si="82"/>
        <v>22.279473684210529</v>
      </c>
      <c r="AY63">
        <v>0</v>
      </c>
      <c r="AZ63">
        <v>0</v>
      </c>
      <c r="BA63">
        <v>1</v>
      </c>
      <c r="BG63">
        <f t="shared" si="83"/>
        <v>210.52631578947367</v>
      </c>
      <c r="BH63" s="10">
        <f t="shared" si="84"/>
        <v>6.597222222222223E-5</v>
      </c>
      <c r="BI63">
        <f t="shared" si="85"/>
        <v>97.183098591549296</v>
      </c>
      <c r="BJ63">
        <v>33</v>
      </c>
    </row>
    <row r="64" spans="1:62" ht="120">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1</v>
      </c>
      <c r="AK64">
        <f t="shared" si="78"/>
        <v>1</v>
      </c>
      <c r="AL64">
        <v>0</v>
      </c>
      <c r="AM64">
        <f>'[1]Student EARS'!$M52</f>
        <v>1</v>
      </c>
      <c r="AN64">
        <v>0</v>
      </c>
      <c r="AO64">
        <f>'[1]Student EARS'!$N52</f>
        <v>1</v>
      </c>
      <c r="AP64">
        <v>1</v>
      </c>
      <c r="AQ64">
        <v>1</v>
      </c>
      <c r="AR64">
        <v>0</v>
      </c>
      <c r="AS64">
        <f>'[1]Student EARS'!$O52</f>
        <v>1</v>
      </c>
      <c r="AT64">
        <f>'[1]Student EARS'!$S52</f>
        <v>1</v>
      </c>
      <c r="AU64">
        <f t="shared" si="79"/>
        <v>-6.3862068965517231</v>
      </c>
      <c r="AV64">
        <f t="shared" si="80"/>
        <v>21.354482758620694</v>
      </c>
      <c r="AW64">
        <f t="shared" si="81"/>
        <v>22.108965517241376</v>
      </c>
      <c r="AX64">
        <f t="shared" si="82"/>
        <v>24.25344827586207</v>
      </c>
      <c r="AY64">
        <v>0</v>
      </c>
      <c r="AZ64">
        <v>0</v>
      </c>
      <c r="BA64">
        <v>1</v>
      </c>
      <c r="BG64">
        <f t="shared" si="83"/>
        <v>103.44827586206897</v>
      </c>
      <c r="BH64" s="10">
        <f t="shared" si="84"/>
        <v>1.0069444444444445E-4</v>
      </c>
      <c r="BI64">
        <f t="shared" si="85"/>
        <v>98.461538461538467</v>
      </c>
      <c r="BJ64">
        <v>34</v>
      </c>
    </row>
    <row r="65" spans="1:62" ht="60">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1</v>
      </c>
      <c r="AK65">
        <f t="shared" si="78"/>
        <v>1</v>
      </c>
      <c r="AL65">
        <v>1</v>
      </c>
      <c r="AM65">
        <f>'[1]Student EARS'!$M53</f>
        <v>1</v>
      </c>
      <c r="AN65">
        <v>0</v>
      </c>
      <c r="AO65">
        <f>'[1]Student EARS'!$N53</f>
        <v>1</v>
      </c>
      <c r="AP65">
        <v>1</v>
      </c>
      <c r="AQ65">
        <v>1</v>
      </c>
      <c r="AR65">
        <v>0</v>
      </c>
      <c r="AS65">
        <f>'[1]Student EARS'!$O53</f>
        <v>1</v>
      </c>
      <c r="AT65">
        <f>'[1]Student EARS'!$S53</f>
        <v>1</v>
      </c>
      <c r="AU65">
        <f t="shared" si="79"/>
        <v>16.770000000000007</v>
      </c>
      <c r="AV65">
        <f t="shared" si="80"/>
        <v>14.646666666666672</v>
      </c>
      <c r="AW65">
        <f t="shared" si="81"/>
        <v>18.682666666666666</v>
      </c>
      <c r="AX65">
        <f t="shared" si="82"/>
        <v>15.271999999999998</v>
      </c>
      <c r="AY65">
        <v>0</v>
      </c>
      <c r="AZ65">
        <v>0</v>
      </c>
      <c r="BA65">
        <v>1</v>
      </c>
      <c r="BG65">
        <f t="shared" si="83"/>
        <v>133.33333333333334</v>
      </c>
      <c r="BH65" s="10">
        <f t="shared" si="84"/>
        <v>5.208333333333333E-5</v>
      </c>
      <c r="BI65">
        <f t="shared" si="85"/>
        <v>97.894736842105274</v>
      </c>
      <c r="BJ65">
        <v>35</v>
      </c>
    </row>
    <row r="66" spans="1:62" ht="75">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1</v>
      </c>
      <c r="AK66">
        <f t="shared" si="78"/>
        <v>1</v>
      </c>
      <c r="AL66">
        <v>1</v>
      </c>
      <c r="AM66">
        <f>'[1]Student EARS'!$M54</f>
        <v>1</v>
      </c>
      <c r="AN66">
        <v>0</v>
      </c>
      <c r="AO66">
        <f>'[1]Student EARS'!$N54</f>
        <v>1</v>
      </c>
      <c r="AP66">
        <v>1</v>
      </c>
      <c r="AQ66">
        <v>1</v>
      </c>
      <c r="AR66">
        <v>0</v>
      </c>
      <c r="AS66">
        <f>'[1]Student EARS'!$O54</f>
        <v>1</v>
      </c>
      <c r="AT66">
        <f>'[1]Student EARS'!$S54</f>
        <v>1</v>
      </c>
      <c r="AU66">
        <f t="shared" si="79"/>
        <v>0.24500000000001521</v>
      </c>
      <c r="AV66">
        <f t="shared" si="80"/>
        <v>17.2</v>
      </c>
      <c r="AW66">
        <f t="shared" si="81"/>
        <v>22.774999999999995</v>
      </c>
      <c r="AX66">
        <f t="shared" si="82"/>
        <v>18.951250000000002</v>
      </c>
      <c r="AY66">
        <v>0</v>
      </c>
      <c r="AZ66">
        <v>0</v>
      </c>
      <c r="BA66">
        <v>1</v>
      </c>
      <c r="BG66">
        <f t="shared" si="83"/>
        <v>187.5</v>
      </c>
      <c r="BH66" s="10">
        <f t="shared" si="84"/>
        <v>5.5555555555555558E-5</v>
      </c>
      <c r="BI66">
        <f t="shared" si="85"/>
        <v>97.345132743362825</v>
      </c>
      <c r="BJ66">
        <v>36</v>
      </c>
    </row>
    <row r="67" spans="1:62" ht="4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1</v>
      </c>
      <c r="AK67">
        <f t="shared" si="78"/>
        <v>1</v>
      </c>
      <c r="AL67">
        <v>1</v>
      </c>
      <c r="AM67">
        <f>'[1]Student EARS'!$M55</f>
        <v>1</v>
      </c>
      <c r="AN67">
        <v>0</v>
      </c>
      <c r="AO67">
        <f>'[1]Student EARS'!$N55</f>
        <v>1</v>
      </c>
      <c r="AP67">
        <v>1</v>
      </c>
      <c r="AQ67">
        <v>1</v>
      </c>
      <c r="AR67">
        <v>0</v>
      </c>
      <c r="AS67">
        <f>'[1]Student EARS'!$O55</f>
        <v>1</v>
      </c>
      <c r="AT67">
        <f>'[1]Student EARS'!$S55</f>
        <v>1</v>
      </c>
      <c r="AU67">
        <f t="shared" si="79"/>
        <v>-9.794999999999952</v>
      </c>
      <c r="AV67">
        <f t="shared" si="80"/>
        <v>17.606666666666666</v>
      </c>
      <c r="AW67">
        <f t="shared" si="81"/>
        <v>22.893333333333327</v>
      </c>
      <c r="AX67">
        <f t="shared" si="82"/>
        <v>17.54</v>
      </c>
      <c r="AY67">
        <v>0</v>
      </c>
      <c r="AZ67">
        <v>0</v>
      </c>
      <c r="BA67">
        <v>1</v>
      </c>
      <c r="BG67">
        <f t="shared" si="83"/>
        <v>83.333333333333329</v>
      </c>
      <c r="BH67" s="10">
        <f t="shared" si="84"/>
        <v>4.1666666666666665E-5</v>
      </c>
      <c r="BI67">
        <f t="shared" si="85"/>
        <v>98.82352941176471</v>
      </c>
      <c r="BJ67">
        <v>37</v>
      </c>
    </row>
    <row r="68" spans="1:62" ht="60">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1</v>
      </c>
      <c r="AK68">
        <f t="shared" si="78"/>
        <v>1</v>
      </c>
      <c r="AL68">
        <v>0</v>
      </c>
      <c r="AM68">
        <f>'[1]Student EARS'!$M56</f>
        <v>1</v>
      </c>
      <c r="AN68">
        <v>0</v>
      </c>
      <c r="AO68">
        <f>'[1]Student EARS'!$N56</f>
        <v>1</v>
      </c>
      <c r="AP68">
        <v>1</v>
      </c>
      <c r="AQ68">
        <v>1</v>
      </c>
      <c r="AR68">
        <v>0</v>
      </c>
      <c r="AS68">
        <f>'[1]Student EARS'!$O56</f>
        <v>1</v>
      </c>
      <c r="AT68">
        <f>'[1]Student EARS'!$S56</f>
        <v>1</v>
      </c>
      <c r="AU68">
        <f t="shared" si="79"/>
        <v>16.107500000000027</v>
      </c>
      <c r="AV68">
        <f t="shared" si="80"/>
        <v>14.987500000000001</v>
      </c>
      <c r="AW68">
        <f t="shared" si="81"/>
        <v>19.834999999999997</v>
      </c>
      <c r="AX68">
        <f t="shared" si="82"/>
        <v>16.596250000000005</v>
      </c>
      <c r="AY68">
        <v>0</v>
      </c>
      <c r="AZ68">
        <v>0</v>
      </c>
      <c r="BA68">
        <v>1</v>
      </c>
      <c r="BG68">
        <f t="shared" si="83"/>
        <v>187.5</v>
      </c>
      <c r="BH68" s="10">
        <f t="shared" si="84"/>
        <v>5.5555555555555558E-5</v>
      </c>
      <c r="BI68">
        <f t="shared" si="85"/>
        <v>97.142857142857139</v>
      </c>
      <c r="BJ68">
        <v>38</v>
      </c>
    </row>
    <row r="69" spans="1:62" ht="75">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1</v>
      </c>
      <c r="AK69">
        <f t="shared" si="78"/>
        <v>1</v>
      </c>
      <c r="AL69">
        <v>1</v>
      </c>
      <c r="AM69">
        <f>'[1]Student EARS'!$M57</f>
        <v>1</v>
      </c>
      <c r="AN69">
        <v>0</v>
      </c>
      <c r="AO69">
        <f>'[1]Student EARS'!$N57</f>
        <v>1</v>
      </c>
      <c r="AP69">
        <v>1</v>
      </c>
      <c r="AQ69">
        <v>1</v>
      </c>
      <c r="AR69">
        <v>0</v>
      </c>
      <c r="AS69">
        <f>'[1]Student EARS'!$O57</f>
        <v>1</v>
      </c>
      <c r="AT69">
        <f>'[1]Student EARS'!$S57</f>
        <v>1</v>
      </c>
      <c r="AU69">
        <f t="shared" si="79"/>
        <v>-5.0424999999999791</v>
      </c>
      <c r="AV69">
        <f t="shared" si="80"/>
        <v>17.937500000000004</v>
      </c>
      <c r="AW69">
        <f t="shared" si="81"/>
        <v>23.509999999999994</v>
      </c>
      <c r="AX69">
        <f t="shared" si="82"/>
        <v>19.54</v>
      </c>
      <c r="AY69">
        <v>0</v>
      </c>
      <c r="AZ69">
        <v>0</v>
      </c>
      <c r="BA69">
        <v>1</v>
      </c>
      <c r="BG69">
        <f t="shared" si="83"/>
        <v>250</v>
      </c>
      <c r="BH69" s="10">
        <f t="shared" si="84"/>
        <v>5.5555555555555558E-5</v>
      </c>
      <c r="BI69">
        <f t="shared" si="85"/>
        <v>96.551724137931032</v>
      </c>
      <c r="BJ69">
        <v>39</v>
      </c>
    </row>
    <row r="70" spans="1:62" ht="120">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1</v>
      </c>
      <c r="AK70">
        <f t="shared" si="78"/>
        <v>1</v>
      </c>
      <c r="AL70">
        <v>0</v>
      </c>
      <c r="AM70">
        <f>'[1]Student EARS'!$M58</f>
        <v>1</v>
      </c>
      <c r="AN70">
        <v>0</v>
      </c>
      <c r="AO70">
        <f>'[1]Student EARS'!$N58</f>
        <v>1</v>
      </c>
      <c r="AP70">
        <v>1</v>
      </c>
      <c r="AQ70">
        <v>1</v>
      </c>
      <c r="AR70">
        <v>0</v>
      </c>
      <c r="AS70">
        <f>'[1]Student EARS'!$O58</f>
        <v>1</v>
      </c>
      <c r="AT70">
        <f>'[1]Student EARS'!$S58</f>
        <v>1</v>
      </c>
      <c r="AU70">
        <f t="shared" si="79"/>
        <v>-6.3862068965517231</v>
      </c>
      <c r="AV70">
        <f t="shared" si="80"/>
        <v>21.354482758620694</v>
      </c>
      <c r="AW70">
        <f t="shared" si="81"/>
        <v>22.108965517241376</v>
      </c>
      <c r="AX70">
        <f t="shared" si="82"/>
        <v>24.25344827586207</v>
      </c>
      <c r="AY70">
        <v>0</v>
      </c>
      <c r="AZ70">
        <v>0</v>
      </c>
      <c r="BA70">
        <v>1</v>
      </c>
      <c r="BG70">
        <f t="shared" si="83"/>
        <v>103.44827586206897</v>
      </c>
      <c r="BH70" s="10">
        <f t="shared" si="84"/>
        <v>1.0069444444444445E-4</v>
      </c>
      <c r="BI70">
        <f t="shared" si="85"/>
        <v>98.461538461538467</v>
      </c>
      <c r="BJ70">
        <v>40</v>
      </c>
    </row>
    <row r="71" spans="1:62" ht="120">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1</v>
      </c>
      <c r="AK71">
        <f t="shared" si="78"/>
        <v>1</v>
      </c>
      <c r="AL71">
        <v>0</v>
      </c>
      <c r="AM71">
        <f>'[1]Student EARS'!$M59</f>
        <v>1</v>
      </c>
      <c r="AN71">
        <v>0</v>
      </c>
      <c r="AO71">
        <f>'[1]Student EARS'!$N59</f>
        <v>1</v>
      </c>
      <c r="AP71">
        <v>1</v>
      </c>
      <c r="AQ71">
        <v>1</v>
      </c>
      <c r="AR71">
        <v>0</v>
      </c>
      <c r="AS71">
        <f>'[1]Student EARS'!$O59</f>
        <v>1</v>
      </c>
      <c r="AT71">
        <f>'[1]Student EARS'!$S59</f>
        <v>1</v>
      </c>
      <c r="AU71">
        <f t="shared" si="79"/>
        <v>1.5450000000000088</v>
      </c>
      <c r="AV71">
        <f t="shared" si="80"/>
        <v>20.496666666666673</v>
      </c>
      <c r="AW71">
        <f t="shared" si="81"/>
        <v>21.237333333333336</v>
      </c>
      <c r="AX71">
        <f t="shared" si="82"/>
        <v>24.027999999999999</v>
      </c>
      <c r="AY71">
        <v>0</v>
      </c>
      <c r="AZ71">
        <v>0</v>
      </c>
      <c r="BA71">
        <v>1</v>
      </c>
      <c r="BG71">
        <f t="shared" si="83"/>
        <v>66.666666666666671</v>
      </c>
      <c r="BH71" s="10">
        <f t="shared" si="84"/>
        <v>1.0416666666666666E-4</v>
      </c>
      <c r="BI71">
        <f t="shared" si="85"/>
        <v>98.979591836734699</v>
      </c>
      <c r="BJ71">
        <v>41</v>
      </c>
    </row>
    <row r="72" spans="1:62" ht="75">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1</v>
      </c>
      <c r="AK72">
        <f t="shared" si="78"/>
        <v>1</v>
      </c>
      <c r="AL72">
        <v>0</v>
      </c>
      <c r="AM72">
        <f>'[1]Student EARS'!$M60</f>
        <v>0</v>
      </c>
      <c r="AN72">
        <v>0</v>
      </c>
      <c r="AO72">
        <f>'[1]Student EARS'!$N60</f>
        <v>1</v>
      </c>
      <c r="AP72">
        <v>1</v>
      </c>
      <c r="AQ72">
        <v>1</v>
      </c>
      <c r="AR72">
        <v>0</v>
      </c>
      <c r="AS72">
        <f>'[1]Student EARS'!$O60</f>
        <v>1</v>
      </c>
      <c r="AT72">
        <f>'[1]Student EARS'!$S60</f>
        <v>1</v>
      </c>
      <c r="AU72">
        <f t="shared" si="79"/>
        <v>8.8750000000000142</v>
      </c>
      <c r="AV72">
        <f t="shared" si="80"/>
        <v>16.989999999999998</v>
      </c>
      <c r="AW72">
        <f t="shared" si="81"/>
        <v>20.352</v>
      </c>
      <c r="AX72">
        <f t="shared" si="82"/>
        <v>18.714000000000006</v>
      </c>
      <c r="AY72">
        <v>0</v>
      </c>
      <c r="AZ72">
        <v>0</v>
      </c>
      <c r="BA72">
        <v>1</v>
      </c>
      <c r="BG72">
        <f t="shared" si="83"/>
        <v>150</v>
      </c>
      <c r="BH72" s="10">
        <f t="shared" si="84"/>
        <v>6.9444444444444444E-5</v>
      </c>
      <c r="BI72">
        <f t="shared" si="85"/>
        <v>97.70992366412213</v>
      </c>
      <c r="BJ72">
        <v>42</v>
      </c>
    </row>
    <row r="73" spans="1:62" ht="120">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1</v>
      </c>
      <c r="AK73">
        <f t="shared" si="78"/>
        <v>1</v>
      </c>
      <c r="AL73">
        <v>0</v>
      </c>
      <c r="AM73">
        <f>'[1]Student EARS'!$M61</f>
        <v>1</v>
      </c>
      <c r="AN73">
        <v>0</v>
      </c>
      <c r="AO73">
        <f>'[1]Student EARS'!$N61</f>
        <v>1</v>
      </c>
      <c r="AP73">
        <v>1</v>
      </c>
      <c r="AQ73">
        <v>1</v>
      </c>
      <c r="AR73">
        <v>0</v>
      </c>
      <c r="AS73">
        <f>'[1]Student EARS'!$O61</f>
        <v>1</v>
      </c>
      <c r="AT73">
        <f>'[1]Student EARS'!$S61</f>
        <v>1</v>
      </c>
      <c r="AU73">
        <f t="shared" si="79"/>
        <v>-3.4689655172413403</v>
      </c>
      <c r="AV73">
        <f t="shared" si="80"/>
        <v>20.947586206896549</v>
      </c>
      <c r="AW73">
        <f t="shared" si="81"/>
        <v>21.906206896551726</v>
      </c>
      <c r="AX73">
        <f t="shared" si="82"/>
        <v>24.091034482758623</v>
      </c>
      <c r="AY73">
        <v>0</v>
      </c>
      <c r="AZ73">
        <v>0</v>
      </c>
      <c r="BA73">
        <v>1</v>
      </c>
      <c r="BG73">
        <f t="shared" si="83"/>
        <v>103.44827586206897</v>
      </c>
      <c r="BH73" s="10">
        <f t="shared" si="84"/>
        <v>1.0069444444444445E-4</v>
      </c>
      <c r="BI73">
        <f t="shared" si="85"/>
        <v>98.453608247422693</v>
      </c>
      <c r="BJ73">
        <v>43</v>
      </c>
    </row>
    <row r="74" spans="1:62" ht="120">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1</v>
      </c>
      <c r="AK74">
        <f t="shared" si="78"/>
        <v>1</v>
      </c>
      <c r="AL74">
        <v>0</v>
      </c>
      <c r="AM74">
        <f>'[1]Student EARS'!$M62</f>
        <v>1</v>
      </c>
      <c r="AN74">
        <v>0</v>
      </c>
      <c r="AO74">
        <f>'[1]Student EARS'!$N62</f>
        <v>1</v>
      </c>
      <c r="AP74">
        <v>1</v>
      </c>
      <c r="AQ74">
        <v>1</v>
      </c>
      <c r="AR74">
        <v>0</v>
      </c>
      <c r="AS74">
        <f>'[1]Student EARS'!$O62</f>
        <v>1</v>
      </c>
      <c r="AT74">
        <f>'[1]Student EARS'!$S62</f>
        <v>1</v>
      </c>
      <c r="AU74">
        <f t="shared" si="79"/>
        <v>-6.3862068965517231</v>
      </c>
      <c r="AV74">
        <f t="shared" si="80"/>
        <v>21.354482758620694</v>
      </c>
      <c r="AW74">
        <f t="shared" si="81"/>
        <v>22.311724137931034</v>
      </c>
      <c r="AX74">
        <f t="shared" si="82"/>
        <v>24.415862068965517</v>
      </c>
      <c r="AY74">
        <v>0</v>
      </c>
      <c r="AZ74">
        <v>0</v>
      </c>
      <c r="BA74">
        <v>1</v>
      </c>
      <c r="BG74">
        <f t="shared" si="83"/>
        <v>137.93103448275861</v>
      </c>
      <c r="BH74" s="10">
        <f t="shared" si="84"/>
        <v>1.0069444444444445E-4</v>
      </c>
      <c r="BI74">
        <f t="shared" si="85"/>
        <v>97.969543147208128</v>
      </c>
      <c r="BJ74">
        <v>44</v>
      </c>
    </row>
    <row r="75" spans="1:62" ht="4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1</v>
      </c>
      <c r="AK75">
        <f t="shared" si="78"/>
        <v>1</v>
      </c>
      <c r="AL75">
        <v>1</v>
      </c>
      <c r="AM75">
        <f>'[1]Student EARS'!$M63</f>
        <v>1</v>
      </c>
      <c r="AN75">
        <v>1</v>
      </c>
      <c r="AO75">
        <f>'[1]Student EARS'!$N63</f>
        <v>1</v>
      </c>
      <c r="AP75">
        <v>1</v>
      </c>
      <c r="AQ75">
        <v>1</v>
      </c>
      <c r="AR75">
        <v>0</v>
      </c>
      <c r="AS75">
        <f>'[1]Student EARS'!$O63</f>
        <v>1</v>
      </c>
      <c r="AT75">
        <f>'[1]Student EARS'!$S63</f>
        <v>1</v>
      </c>
      <c r="AU75">
        <f t="shared" si="79"/>
        <v>58.407500000000013</v>
      </c>
      <c r="AV75">
        <f t="shared" si="80"/>
        <v>9.0875000000000021</v>
      </c>
      <c r="AW75">
        <f t="shared" si="81"/>
        <v>9.5449999999999946</v>
      </c>
      <c r="AX75">
        <f t="shared" si="82"/>
        <v>8.3537500000000016</v>
      </c>
      <c r="AY75">
        <v>0</v>
      </c>
      <c r="AZ75">
        <v>0</v>
      </c>
      <c r="BA75">
        <v>1</v>
      </c>
      <c r="BG75">
        <f t="shared" si="83"/>
        <v>250</v>
      </c>
      <c r="BH75" s="10">
        <f t="shared" si="84"/>
        <v>5.5555555555555558E-5</v>
      </c>
      <c r="BI75">
        <f t="shared" si="85"/>
        <v>94.871794871794862</v>
      </c>
      <c r="BJ75">
        <v>45</v>
      </c>
    </row>
    <row r="76" spans="1:62" ht="4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1</v>
      </c>
      <c r="AK76">
        <f t="shared" si="78"/>
        <v>1</v>
      </c>
      <c r="AL76">
        <v>1</v>
      </c>
      <c r="AM76">
        <f>'[1]Student EARS'!$M64</f>
        <v>1</v>
      </c>
      <c r="AN76">
        <v>1</v>
      </c>
      <c r="AO76">
        <f>'[1]Student EARS'!$N64</f>
        <v>1</v>
      </c>
      <c r="AP76">
        <v>1</v>
      </c>
      <c r="AQ76">
        <v>1</v>
      </c>
      <c r="AR76">
        <v>0</v>
      </c>
      <c r="AS76">
        <f>'[1]Student EARS'!$O64</f>
        <v>1</v>
      </c>
      <c r="AT76">
        <f>'[1]Student EARS'!$S64</f>
        <v>1</v>
      </c>
      <c r="AU76">
        <f t="shared" si="79"/>
        <v>58.407500000000013</v>
      </c>
      <c r="AV76">
        <f t="shared" si="80"/>
        <v>9.0875000000000021</v>
      </c>
      <c r="AW76">
        <f t="shared" si="81"/>
        <v>9.5449999999999946</v>
      </c>
      <c r="AX76">
        <f t="shared" si="82"/>
        <v>8.3537500000000016</v>
      </c>
      <c r="AY76">
        <v>0</v>
      </c>
      <c r="AZ76">
        <v>0</v>
      </c>
      <c r="BA76">
        <v>1</v>
      </c>
      <c r="BG76">
        <f t="shared" si="83"/>
        <v>250</v>
      </c>
      <c r="BH76" s="10">
        <f t="shared" si="84"/>
        <v>5.5555555555555558E-5</v>
      </c>
      <c r="BI76">
        <f t="shared" si="85"/>
        <v>94.871794871794862</v>
      </c>
      <c r="BJ76">
        <v>46</v>
      </c>
    </row>
    <row r="77" spans="1:62" ht="60">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1</v>
      </c>
      <c r="AK77">
        <f t="shared" si="78"/>
        <v>1</v>
      </c>
      <c r="AL77">
        <v>1</v>
      </c>
      <c r="AM77">
        <f>'[1]Student EARS'!$M65</f>
        <v>1</v>
      </c>
      <c r="AN77">
        <v>0</v>
      </c>
      <c r="AO77">
        <f>'[1]Student EARS'!$N65</f>
        <v>1</v>
      </c>
      <c r="AP77">
        <v>1</v>
      </c>
      <c r="AQ77">
        <v>1</v>
      </c>
      <c r="AR77">
        <v>0</v>
      </c>
      <c r="AS77">
        <f>'[1]Student EARS'!$O65</f>
        <v>1</v>
      </c>
      <c r="AT77">
        <f>'[1]Student EARS'!$S65</f>
        <v>1</v>
      </c>
      <c r="AU77">
        <f t="shared" si="79"/>
        <v>47.565000000000012</v>
      </c>
      <c r="AV77">
        <f t="shared" si="80"/>
        <v>11.096666666666668</v>
      </c>
      <c r="AW77">
        <f t="shared" si="81"/>
        <v>11.955555555555552</v>
      </c>
      <c r="AX77">
        <f t="shared" si="82"/>
        <v>11.119999999999997</v>
      </c>
      <c r="AY77">
        <v>0</v>
      </c>
      <c r="AZ77">
        <v>0</v>
      </c>
      <c r="BA77">
        <v>1</v>
      </c>
      <c r="BG77">
        <f t="shared" si="83"/>
        <v>55.55555555555555</v>
      </c>
      <c r="BH77" s="10">
        <f t="shared" si="84"/>
        <v>6.2500000000000001E-5</v>
      </c>
      <c r="BI77">
        <f t="shared" si="85"/>
        <v>98.901098901098905</v>
      </c>
      <c r="BJ77">
        <v>47</v>
      </c>
    </row>
    <row r="78" spans="1:62" ht="90">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1</v>
      </c>
      <c r="AK78">
        <f t="shared" si="78"/>
        <v>1</v>
      </c>
      <c r="AL78">
        <v>1</v>
      </c>
      <c r="AM78">
        <f>'[1]Student EARS'!$M66</f>
        <v>1</v>
      </c>
      <c r="AN78">
        <v>0</v>
      </c>
      <c r="AO78">
        <f>'[1]Student EARS'!$N66</f>
        <v>1</v>
      </c>
      <c r="AP78">
        <v>1</v>
      </c>
      <c r="AQ78">
        <v>1</v>
      </c>
      <c r="AR78">
        <v>0</v>
      </c>
      <c r="AS78">
        <f>'[1]Student EARS'!$O66</f>
        <v>1</v>
      </c>
      <c r="AT78">
        <f>'[1]Student EARS'!$S66</f>
        <v>1</v>
      </c>
      <c r="AU78">
        <f t="shared" si="79"/>
        <v>24.260384615384641</v>
      </c>
      <c r="AV78">
        <f t="shared" si="80"/>
        <v>16.334615384615386</v>
      </c>
      <c r="AW78">
        <f t="shared" si="81"/>
        <v>15.401538461538458</v>
      </c>
      <c r="AX78">
        <f t="shared" si="82"/>
        <v>17.475000000000001</v>
      </c>
      <c r="AY78">
        <v>0</v>
      </c>
      <c r="AZ78">
        <v>0</v>
      </c>
      <c r="BA78">
        <v>1</v>
      </c>
      <c r="BG78">
        <f t="shared" si="83"/>
        <v>153.84615384615387</v>
      </c>
      <c r="BH78" s="10">
        <f t="shared" si="84"/>
        <v>9.0277777777777787E-5</v>
      </c>
      <c r="BI78">
        <f t="shared" si="85"/>
        <v>97.278911564625844</v>
      </c>
      <c r="BJ78">
        <v>48</v>
      </c>
    </row>
    <row r="79" spans="1:62" ht="90">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1</v>
      </c>
      <c r="AK79">
        <f t="shared" si="78"/>
        <v>1</v>
      </c>
      <c r="AL79">
        <v>0</v>
      </c>
      <c r="AM79">
        <f>'[1]Student EARS'!$M67</f>
        <v>1</v>
      </c>
      <c r="AN79">
        <v>0</v>
      </c>
      <c r="AO79">
        <f>'[1]Student EARS'!$N67</f>
        <v>1</v>
      </c>
      <c r="AP79">
        <v>1</v>
      </c>
      <c r="AQ79">
        <v>1</v>
      </c>
      <c r="AR79">
        <v>0</v>
      </c>
      <c r="AS79">
        <f>'[1]Student EARS'!$O67</f>
        <v>1</v>
      </c>
      <c r="AT79">
        <f>'[1]Student EARS'!$S67</f>
        <v>1</v>
      </c>
      <c r="AU79">
        <f t="shared" si="79"/>
        <v>-8.3657894736842024</v>
      </c>
      <c r="AV79">
        <f t="shared" si="80"/>
        <v>19.146315789473686</v>
      </c>
      <c r="AW79">
        <f t="shared" si="81"/>
        <v>24.421052631578949</v>
      </c>
      <c r="AX79">
        <f t="shared" si="82"/>
        <v>21.535789473684211</v>
      </c>
      <c r="AY79">
        <v>0</v>
      </c>
      <c r="AZ79">
        <v>0</v>
      </c>
      <c r="BA79">
        <v>1</v>
      </c>
      <c r="BG79">
        <f t="shared" si="83"/>
        <v>210.52631578947367</v>
      </c>
      <c r="BH79" s="10">
        <f t="shared" si="84"/>
        <v>6.597222222222223E-5</v>
      </c>
      <c r="BI79">
        <f t="shared" si="85"/>
        <v>97.122302158273371</v>
      </c>
      <c r="BJ79">
        <v>49</v>
      </c>
    </row>
    <row r="80" spans="1:62" ht="10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1</v>
      </c>
      <c r="AK80">
        <f t="shared" si="78"/>
        <v>1</v>
      </c>
      <c r="AL80">
        <v>0</v>
      </c>
      <c r="AM80">
        <f>'[1]Student EARS'!$M68</f>
        <v>1</v>
      </c>
      <c r="AN80">
        <v>0</v>
      </c>
      <c r="AO80">
        <f>'[1]Student EARS'!$N68</f>
        <v>1</v>
      </c>
      <c r="AP80">
        <v>1</v>
      </c>
      <c r="AQ80">
        <v>1</v>
      </c>
      <c r="AR80">
        <v>0</v>
      </c>
      <c r="AS80">
        <f>'[1]Student EARS'!$O68</f>
        <v>1</v>
      </c>
      <c r="AT80">
        <f>'[1]Student EARS'!$S68</f>
        <v>1</v>
      </c>
      <c r="AU80">
        <f t="shared" si="79"/>
        <v>-1.2749999999999844</v>
      </c>
      <c r="AV80">
        <f t="shared" si="80"/>
        <v>20.890000000000004</v>
      </c>
      <c r="AW80">
        <f t="shared" si="81"/>
        <v>19.865333333333336</v>
      </c>
      <c r="AX80">
        <f t="shared" si="82"/>
        <v>22.929000000000002</v>
      </c>
      <c r="AY80">
        <v>0</v>
      </c>
      <c r="AZ80">
        <v>0</v>
      </c>
      <c r="BA80">
        <v>1</v>
      </c>
      <c r="BG80">
        <f t="shared" si="83"/>
        <v>100</v>
      </c>
      <c r="BH80" s="10">
        <f t="shared" si="84"/>
        <v>1.0416666666666666E-4</v>
      </c>
      <c r="BI80">
        <f t="shared" si="85"/>
        <v>99.468085106382972</v>
      </c>
      <c r="BJ80">
        <v>50</v>
      </c>
    </row>
    <row r="81" spans="1:62" ht="75">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1</v>
      </c>
      <c r="AK81">
        <f t="shared" si="78"/>
        <v>1</v>
      </c>
      <c r="AL81">
        <v>0</v>
      </c>
      <c r="AM81">
        <f>'[1]Student EARS'!$M69</f>
        <v>1</v>
      </c>
      <c r="AN81">
        <v>0</v>
      </c>
      <c r="AO81">
        <f>'[1]Student EARS'!$N69</f>
        <v>1</v>
      </c>
      <c r="AP81">
        <v>1</v>
      </c>
      <c r="AQ81">
        <v>1</v>
      </c>
      <c r="AR81">
        <v>0</v>
      </c>
      <c r="AS81">
        <f>'[1]Student EARS'!$O69</f>
        <v>1</v>
      </c>
      <c r="AT81">
        <f>'[1]Student EARS'!$S69</f>
        <v>1</v>
      </c>
      <c r="AU81">
        <f t="shared" si="79"/>
        <v>5.450588235294159</v>
      </c>
      <c r="AV81">
        <f t="shared" si="80"/>
        <v>16.722352941176471</v>
      </c>
      <c r="AW81">
        <f t="shared" si="81"/>
        <v>22.235294117647054</v>
      </c>
      <c r="AX81">
        <f t="shared" si="82"/>
        <v>18.931764705882351</v>
      </c>
      <c r="AY81">
        <v>0</v>
      </c>
      <c r="AZ81">
        <v>0</v>
      </c>
      <c r="BA81">
        <v>1</v>
      </c>
      <c r="BG81">
        <f t="shared" si="83"/>
        <v>176.47058823529412</v>
      </c>
      <c r="BH81" s="10">
        <f t="shared" si="84"/>
        <v>5.902777777777778E-5</v>
      </c>
      <c r="BI81">
        <f t="shared" si="85"/>
        <v>97.457627118644069</v>
      </c>
      <c r="BJ81">
        <v>51</v>
      </c>
    </row>
    <row r="82" spans="1:62" ht="120">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1</v>
      </c>
      <c r="AK82">
        <f t="shared" si="78"/>
        <v>1</v>
      </c>
      <c r="AL82">
        <v>0</v>
      </c>
      <c r="AM82">
        <f>'[1]Student EARS'!$M70</f>
        <v>1</v>
      </c>
      <c r="AN82">
        <v>0</v>
      </c>
      <c r="AO82">
        <f>'[1]Student EARS'!$N70</f>
        <v>1</v>
      </c>
      <c r="AP82">
        <v>1</v>
      </c>
      <c r="AQ82">
        <v>1</v>
      </c>
      <c r="AR82">
        <v>0</v>
      </c>
      <c r="AS82">
        <f>'[1]Student EARS'!$O70</f>
        <v>1</v>
      </c>
      <c r="AT82">
        <f>'[1]Student EARS'!$S70</f>
        <v>1</v>
      </c>
      <c r="AU82">
        <f t="shared" si="79"/>
        <v>-4.0949999999999775</v>
      </c>
      <c r="AV82">
        <f t="shared" si="80"/>
        <v>21.283333333333335</v>
      </c>
      <c r="AW82">
        <f t="shared" si="81"/>
        <v>21.041333333333338</v>
      </c>
      <c r="AX82">
        <f t="shared" si="82"/>
        <v>23.871000000000002</v>
      </c>
      <c r="AY82">
        <v>0</v>
      </c>
      <c r="AZ82">
        <v>0</v>
      </c>
      <c r="BA82">
        <v>1</v>
      </c>
      <c r="BG82">
        <f t="shared" si="83"/>
        <v>133.33333333333334</v>
      </c>
      <c r="BH82" s="10">
        <f t="shared" si="84"/>
        <v>1.0416666666666666E-4</v>
      </c>
      <c r="BI82">
        <f t="shared" si="85"/>
        <v>97.969543147208128</v>
      </c>
      <c r="BJ82">
        <v>52</v>
      </c>
    </row>
    <row r="83" spans="1:62" ht="10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1</v>
      </c>
      <c r="AK83">
        <f t="shared" si="78"/>
        <v>1</v>
      </c>
      <c r="AL83">
        <v>0</v>
      </c>
      <c r="AM83">
        <f>'[1]Student EARS'!$M71</f>
        <v>1</v>
      </c>
      <c r="AN83">
        <v>0</v>
      </c>
      <c r="AO83">
        <f>'[1]Student EARS'!$N71</f>
        <v>1</v>
      </c>
      <c r="AP83">
        <v>1</v>
      </c>
      <c r="AQ83">
        <v>1</v>
      </c>
      <c r="AR83">
        <v>0</v>
      </c>
      <c r="AS83">
        <f>'[1]Student EARS'!$O71</f>
        <v>1</v>
      </c>
      <c r="AT83">
        <f>'[1]Student EARS'!$S71</f>
        <v>1</v>
      </c>
      <c r="AU83">
        <f t="shared" si="79"/>
        <v>6.1935714285714489</v>
      </c>
      <c r="AV83">
        <f t="shared" si="80"/>
        <v>19.351428571428574</v>
      </c>
      <c r="AW83">
        <f t="shared" si="81"/>
        <v>18.842857142857138</v>
      </c>
      <c r="AX83">
        <f t="shared" si="82"/>
        <v>21.166428571428575</v>
      </c>
      <c r="AY83">
        <v>0</v>
      </c>
      <c r="AZ83">
        <v>0</v>
      </c>
      <c r="BA83">
        <v>1</v>
      </c>
      <c r="BG83">
        <f t="shared" si="83"/>
        <v>142.85714285714286</v>
      </c>
      <c r="BH83" s="10">
        <f t="shared" si="84"/>
        <v>9.722222222222223E-5</v>
      </c>
      <c r="BI83">
        <f t="shared" si="85"/>
        <v>97.701149425287355</v>
      </c>
      <c r="BJ83">
        <v>53</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lorScale" priority="8">
      <colorScale>
        <cfvo type="num" val="0"/>
        <cfvo type="num" val="100"/>
        <cfvo type="num" val="150"/>
        <color theme="9"/>
        <color theme="0"/>
        <color rgb="FFFF9999"/>
      </colorScale>
    </cfRule>
    <cfRule type="containsText" dxfId="296" priority="6" operator="containsText" text="inf">
      <formula>NOT(ISERROR(SEARCH("inf",C8)))</formula>
    </cfRule>
    <cfRule type="expression" dxfId="295" priority="7">
      <formula>"inf"</formula>
    </cfRule>
  </conditionalFormatting>
  <conditionalFormatting sqref="C11:CB11">
    <cfRule type="expression" dxfId="294" priority="5">
      <formula>ABS(C11)&lt;0.05</formula>
    </cfRule>
  </conditionalFormatting>
  <conditionalFormatting sqref="D14:E101 AG14:AT101 AY14:BA101 BJ14:BJ101">
    <cfRule type="cellIs" dxfId="293" priority="38" operator="equal">
      <formula>0</formula>
    </cfRule>
  </conditionalFormatting>
  <conditionalFormatting sqref="D14:F101 W14:AE101 AG14:AT101 AY14:BA101 BJ14:BJ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101" operator="lessThan">
      <formula>5</formula>
    </cfRule>
    <cfRule type="cellIs" dxfId="288" priority="89" operator="between">
      <formula>5</formula>
      <formula>15</formula>
    </cfRule>
    <cfRule type="cellIs" dxfId="287" priority="88" operator="between">
      <formula>16</formula>
      <formula>20</formula>
    </cfRule>
    <cfRule type="cellIs" dxfId="286" priority="87" operator="greaterThan">
      <formula>20</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9" operator="lessThan">
      <formula>7</formula>
    </cfRule>
    <cfRule type="cellIs" dxfId="279" priority="67" operator="greaterThanOrEqual">
      <formula>9</formula>
    </cfRule>
    <cfRule type="cellIs" dxfId="278" priority="68" operator="between">
      <formula>7</formula>
      <formula>9</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6" operator="lessThan">
      <formula>7</formula>
    </cfRule>
    <cfRule type="cellIs" dxfId="276" priority="75" operator="between">
      <formula>7</formula>
      <formula>9</formula>
    </cfRule>
    <cfRule type="cellIs" dxfId="275" priority="74" operator="greaterThanOrEqual">
      <formula>9</formula>
    </cfRule>
  </conditionalFormatting>
  <conditionalFormatting sqref="BC15:BF31">
    <cfRule type="cellIs" dxfId="274" priority="66" operator="lessThan">
      <formula>7</formula>
    </cfRule>
    <cfRule type="cellIs" dxfId="273" priority="65" operator="between">
      <formula>7</formula>
      <formula>9</formula>
    </cfRule>
    <cfRule type="cellIs" dxfId="272" priority="64" operator="greaterThanOrEqual">
      <formula>9</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8" operator="lessThan">
      <formula>208</formula>
    </cfRule>
    <cfRule type="cellIs" dxfId="270" priority="77" operator="greaterThanOrEqual">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workbookViewId="0">
      <selection activeCell="AN14" sqref="AN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36.486486486486484</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24.324324324324326</v>
      </c>
      <c r="AB2" s="12">
        <f t="shared" si="1"/>
        <v>100</v>
      </c>
      <c r="AC2" s="12">
        <f t="shared" si="1"/>
        <v>82.432432432432435</v>
      </c>
      <c r="AD2" s="12">
        <f t="shared" si="1"/>
        <v>72.972972972972968</v>
      </c>
      <c r="AE2" s="12">
        <f t="shared" si="1"/>
        <v>43.243243243243242</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50</v>
      </c>
      <c r="AM2" s="12">
        <f t="shared" si="2"/>
        <v>85.13513513513513</v>
      </c>
      <c r="AN2" s="12">
        <f t="shared" si="2"/>
        <v>21.621621621621621</v>
      </c>
      <c r="AO2" s="12">
        <f t="shared" si="2"/>
        <v>100</v>
      </c>
      <c r="AP2" s="12">
        <f t="shared" si="2"/>
        <v>75.675675675675677</v>
      </c>
      <c r="AQ2" s="12">
        <f t="shared" si="2"/>
        <v>100</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100</v>
      </c>
      <c r="AZ2" s="12">
        <f>IF($C$2=0,0,COUNTIF(AZ14:AZ226,1)/$C$2*100)</f>
        <v>75.675675675675677</v>
      </c>
      <c r="BA2" s="12">
        <f>IF($C$2=0,0,COUNTIF(BA14:BA226,1)/$C$2*100)</f>
        <v>71.621621621621628</v>
      </c>
      <c r="BB2" s="12">
        <v>8.6999999999999993</v>
      </c>
      <c r="BC2" s="12">
        <v>16</v>
      </c>
      <c r="BD2" s="12">
        <v>15.2</v>
      </c>
      <c r="BE2" s="12">
        <v>5</v>
      </c>
      <c r="BF2" s="12">
        <v>11.4</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38.200000000000003</v>
      </c>
      <c r="BQ2" s="12">
        <v>12.3</v>
      </c>
      <c r="BR2" s="12">
        <v>13</v>
      </c>
      <c r="BS2" s="12">
        <v>12.1</v>
      </c>
      <c r="BT2" s="12">
        <v>12.7</v>
      </c>
      <c r="BU2" s="12">
        <v>12</v>
      </c>
      <c r="BV2" s="12">
        <v>5.0423999999999998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100</v>
      </c>
      <c r="CB2" s="12">
        <f>SUM(CB14:CB226)/COUNT(CB14:CB226)</f>
        <v>7.3329982782638119</v>
      </c>
    </row>
    <row r="3" spans="1:80" s="12" customFormat="1">
      <c r="A3" s="52"/>
      <c r="B3" s="4" t="s">
        <v>188</v>
      </c>
      <c r="L3" s="12">
        <f>100-L$2</f>
        <v>4.0540540540540633</v>
      </c>
      <c r="M3" s="12">
        <f t="shared" ref="M3:BX3" si="3">100-M$2</f>
        <v>22.972972972972968</v>
      </c>
      <c r="O3" s="12">
        <f t="shared" si="3"/>
        <v>63.513513513513516</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75.675675675675677</v>
      </c>
      <c r="AB3" s="12">
        <f t="shared" si="3"/>
        <v>0</v>
      </c>
      <c r="AC3" s="12">
        <f t="shared" si="3"/>
        <v>17.567567567567565</v>
      </c>
      <c r="AD3" s="12">
        <f t="shared" si="3"/>
        <v>27.027027027027032</v>
      </c>
      <c r="AE3" s="12">
        <f t="shared" si="3"/>
        <v>56.756756756756758</v>
      </c>
      <c r="AG3" s="12">
        <f t="shared" si="3"/>
        <v>2.7027027027026946</v>
      </c>
      <c r="AH3" s="12">
        <f t="shared" si="3"/>
        <v>1.3513513513513544</v>
      </c>
      <c r="AI3" s="12">
        <f t="shared" si="3"/>
        <v>40.54054054054054</v>
      </c>
      <c r="AJ3" s="12">
        <f t="shared" si="3"/>
        <v>0</v>
      </c>
      <c r="AK3" s="12">
        <f t="shared" si="3"/>
        <v>0</v>
      </c>
      <c r="AL3" s="12">
        <f t="shared" si="3"/>
        <v>50</v>
      </c>
      <c r="AM3" s="12">
        <f t="shared" si="3"/>
        <v>14.86486486486487</v>
      </c>
      <c r="AN3" s="12">
        <f t="shared" si="3"/>
        <v>78.378378378378386</v>
      </c>
      <c r="AO3" s="12">
        <f t="shared" si="3"/>
        <v>0</v>
      </c>
      <c r="AP3" s="12">
        <f t="shared" si="3"/>
        <v>24.324324324324323</v>
      </c>
      <c r="AQ3" s="12">
        <f t="shared" si="3"/>
        <v>0</v>
      </c>
      <c r="AR3" s="12">
        <f t="shared" si="3"/>
        <v>0</v>
      </c>
      <c r="AS3" s="12">
        <f t="shared" si="3"/>
        <v>0</v>
      </c>
      <c r="AT3" s="12">
        <f t="shared" si="3"/>
        <v>9.4594594594594668</v>
      </c>
      <c r="AY3" s="12">
        <f t="shared" si="3"/>
        <v>0</v>
      </c>
      <c r="AZ3" s="12">
        <f t="shared" si="3"/>
        <v>24.324324324324323</v>
      </c>
      <c r="BA3" s="12">
        <f t="shared" si="3"/>
        <v>28.378378378378372</v>
      </c>
      <c r="BM3" s="12">
        <f t="shared" si="3"/>
        <v>38.513513513513516</v>
      </c>
      <c r="BW3" s="12">
        <f t="shared" si="3"/>
        <v>13.513513513513516</v>
      </c>
      <c r="BX3" s="12">
        <f t="shared" si="3"/>
        <v>0</v>
      </c>
      <c r="BY3" s="12">
        <f>100-BY$2</f>
        <v>41.891891891891895</v>
      </c>
      <c r="BZ3" s="12">
        <f>100-BZ$2</f>
        <v>50</v>
      </c>
      <c r="CA3" s="12">
        <f>100-CA$2</f>
        <v>0</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6.4857482236301154</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-0.5</v>
      </c>
      <c r="BC5" s="12">
        <f>BC2-'Student free'!BC2</f>
        <v>0</v>
      </c>
      <c r="BD5" s="12">
        <f>BD2-'Student free'!BD2</f>
        <v>-1.9000000000000021</v>
      </c>
      <c r="BE5" s="12">
        <f>IF(BE2="x",0,BE2)-IF('Student free'!BE2="x",0,'Student free'!BE2)</f>
        <v>-3</v>
      </c>
      <c r="BF5" s="12">
        <f>BF2-'Student free'!BF2</f>
        <v>-1.4000000000000004</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4.7000000000000028</v>
      </c>
      <c r="BQ5" s="12">
        <f>BQ2-'Student free'!BQ2</f>
        <v>-1.3999999999999986</v>
      </c>
      <c r="BR5" s="12">
        <f>BR2-'Student free'!BR2</f>
        <v>0</v>
      </c>
      <c r="BS5" s="12">
        <f>BS2-'Student free'!BS2</f>
        <v>-1.5999999999999996</v>
      </c>
      <c r="BT5" s="12">
        <f>BT2-'Student free'!BT2</f>
        <v>-2.6000000000000014</v>
      </c>
      <c r="BU5" s="12">
        <f>BU2-'Student free'!BU2</f>
        <v>-3</v>
      </c>
      <c r="BV5" s="12">
        <f>BV2-'Student free'!BV2</f>
        <v>-0.49330000000000052</v>
      </c>
      <c r="CB5" s="12" t="e">
        <f>CB$2-'Student free'!$CB$2</f>
        <v>#REF!</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t="e">
        <f>ABS(CB$5/(SQRT((($C$2-1)*CB$4^2+('Student free'!$C$2-1)*'Student free'!CB$4^2)/($C$2+'Student free'!$C$2-2))))</f>
        <v>#REF!</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1</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63.513513513513523</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75.675675675675677</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t="str">
        <f>IF(AE3='Student free'!AE3,100,IF('Student free'!AE3=0,"inf",(AE3/'Student free'!AE3)*100))</f>
        <v>inf</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50</v>
      </c>
      <c r="AM8" s="8">
        <f>IF(AM3='Student free'!AM3,100,IF('Student free'!AM3=0,"inf",(AM3/'Student free'!AM3)*100))</f>
        <v>29.729729729729744</v>
      </c>
      <c r="AN8" s="8">
        <f>IF(AN3='Student free'!AN3,100,IF('Student free'!AN3=0,"inf",(AN3/'Student free'!AN3)*100))</f>
        <v>78.378378378378386</v>
      </c>
      <c r="AO8" s="8">
        <f>IF(AO3='Student free'!AO3,100,IF('Student free'!AO3=0,"inf",(AO3/'Student free'!AO3)*100))</f>
        <v>100</v>
      </c>
      <c r="AP8" s="8">
        <f>IF(AP3='Student free'!AP3,100,IF('Student free'!AP3=0,"inf",(AP3/'Student free'!AP3)*100))</f>
        <v>48.648648648648646</v>
      </c>
      <c r="AQ8" s="8">
        <f>IF(AQ3='Student free'!AQ3,100,IF('Student free'!AQ3=0,"inf",(AQ3/'Student free'!AQ3)*100))</f>
        <v>100</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100</v>
      </c>
      <c r="AZ8" s="8">
        <f>IF(AZ3='Student free'!AZ3,100,IF('Student free'!AZ3=0,"inf",(AZ3/'Student free'!AZ3)*100))</f>
        <v>48.648648648648646</v>
      </c>
      <c r="BA8" s="8" t="str">
        <f>IF(BA3='Student free'!BA3,100,IF('Student free'!BA3=0,"inf",(BA3/'Student free'!BA3)*100))</f>
        <v>inf</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0</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53.440042182899042</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66.505230560975718</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39.812368625252304</v>
      </c>
      <c r="AM9" s="8">
        <f>IF(AM$8="inf",0,IF(AM$3=0,0,EXP(LN(AM$8/100)-1.96*SQRT((100/(AM$3*$C$2))+(100/('Student free'!AM$3*'Student free'!$C$2))-(1/'Student free'!$C$2)-(1/$C$2)))*100))</f>
        <v>6.7047160513043975</v>
      </c>
      <c r="AN9" s="8">
        <f>IF(AN$8="inf",0,IF(AN$3=0,0,EXP(LN(AN$8/100)-1.96*SQRT((100/(AN$3*$C$2))+(100/('Student free'!AN$3*'Student free'!$C$2))-(1/'Student free'!$C$2)-(1/$C$2)))*100))</f>
        <v>69.538311910535398</v>
      </c>
      <c r="AO9" s="8">
        <f>IF(AO$8="inf",0,IF(AO$3=0,0,EXP(LN(AO$8/100)-1.96*SQRT((100/(AO$3*$C$2))+(100/('Student free'!AO$3*'Student free'!$C$2))-(1/'Student free'!$C$2)-(1/$C$2)))*100))</f>
        <v>0</v>
      </c>
      <c r="AP9" s="8">
        <f>IF(AP$8="inf",0,IF(AP$3=0,0,EXP(LN(AP$8/100)-1.96*SQRT((100/(AP$3*$C$2))+(100/('Student free'!AP$3*'Student free'!$C$2))-(1/'Student free'!$C$2)-(1/$C$2)))*100))</f>
        <v>11.491450709123384</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11.491450709123384</v>
      </c>
      <c r="BA9" s="8">
        <f>IF(BA$8="inf",0,IF(BA$3=0,0,EXP(LN(BA$8/100)-1.96*SQRT((100/(BA$3*$C$2))+(100/('Student free'!BA$3*'Student free'!$C$2))-(1/'Student free'!$C$2)-(1/$C$2)))*100))</f>
        <v>0</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0</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75.48583859692657</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86.110638827413624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62.794555720412305</v>
      </c>
      <c r="AM10" s="8">
        <f>IF(AM$8="inf","inf",IF(AM$3=0,"inf",EXP(LN(AM$8/100)+1.96*SQRT((100/(AM$3*$C$2))+(100/('Student free'!AM$3*'Student free'!$C$2))-(1/'Student free'!$C$2)-(1/$C$2)))*100))</f>
        <v>131.82613895048138</v>
      </c>
      <c r="AN10" s="8">
        <f>IF(AN$8="inf","inf",IF(AN$3=0,"inf",EXP(LN(AN$8/100)+1.96*SQRT((100/(AN$3*$C$2))+(100/('Student free'!AN$3*'Student free'!$C$2))-(1/'Student free'!$C$2)-(1/$C$2)))*100))</f>
        <v>88.342239384927197</v>
      </c>
      <c r="AO10" s="8" t="str">
        <f>IF(AO$8="inf","inf",IF(AO$3=0,"inf",EXP(LN(AO$8/100)+1.96*SQRT((100/(AO$3*$C$2))+(100/('Student free'!AO$3*'Student free'!$C$2))-(1/'Student free'!$C$2)-(1/$C$2)))*100))</f>
        <v>inf</v>
      </c>
      <c r="AP10" s="8">
        <f>IF(AP$8="inf","inf",IF(AP$3=0,"inf",EXP(LN(AP$8/100)+1.96*SQRT((100/(AP$3*$C$2))+(100/('Student free'!AP$3*'Student free'!$C$2))-(1/'Student free'!$C$2)-(1/$C$2)))*100))</f>
        <v>205.95232710354679</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205.95232710354679</v>
      </c>
      <c r="BA10" s="8" t="str">
        <f>IF(BA$8="inf","inf",IF(BA$3=0,"inf",EXP(LN(BA$8/100)+1.96*SQRT((100/(BA$3*$C$2))+(100/('Student free'!BA$3*'Student free'!$C$2))-(1/'Student free'!$C$2)-(1/$C$2)))*100))</f>
        <v>inf</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t="str">
        <f>IF(CA$8="inf","inf",IF(CA$3=0,"inf",EXP(LN(CA$8/100)+1.96*SQRT((100/(CA$3*$C$2))+(100/('Student free'!CA$3*'Student free'!$C$2))-(1/'Student free'!$C$2)-(1/$C$2)))*100))</f>
        <v>inf</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5.216550965136378E-15</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4.5087432585323818E-8</v>
      </c>
      <c r="AB11" s="8">
        <f t="shared" ref="AB11:AC11" si="6">IF(AB8=100,1,IF(AB8="inf",0,IF(AB8=0,0,EXP(-0.717*ABS(LN(AB8/100)/(((AB10-AB9)/100)/(2*1.96)))-0.416*(ABS(LN(AB8/100)/(((AB10-AB9)/100)/(2*1.96))))^2))))</f>
        <v>1</v>
      </c>
      <c r="AC11" s="8">
        <f t="shared" si="6"/>
        <v>4.7085017750730105E-3</v>
      </c>
      <c r="AD11" s="8">
        <f t="shared" si="5"/>
        <v>0</v>
      </c>
      <c r="AE11" s="8">
        <f t="shared" si="5"/>
        <v>0</v>
      </c>
      <c r="AG11" s="8">
        <f t="shared" si="5"/>
        <v>0</v>
      </c>
      <c r="AH11" s="8">
        <f t="shared" si="5"/>
        <v>0</v>
      </c>
      <c r="AI11" s="8">
        <f t="shared" si="5"/>
        <v>0.80517353768558042</v>
      </c>
      <c r="AJ11" s="8">
        <f t="shared" si="5"/>
        <v>1</v>
      </c>
      <c r="AK11" s="8">
        <f t="shared" si="5"/>
        <v>1</v>
      </c>
      <c r="AL11" s="8">
        <f t="shared" si="5"/>
        <v>1.1620336431854545E-29</v>
      </c>
      <c r="AM11" s="8">
        <f t="shared" si="5"/>
        <v>1.6118021114426293E-4</v>
      </c>
      <c r="AN11" s="8">
        <f t="shared" si="5"/>
        <v>5.7351115271954666E-7</v>
      </c>
      <c r="AO11" s="8">
        <f t="shared" si="5"/>
        <v>1</v>
      </c>
      <c r="AP11" s="8">
        <f t="shared" si="5"/>
        <v>0.14673928629073452</v>
      </c>
      <c r="AQ11" s="8">
        <f t="shared" si="5"/>
        <v>1</v>
      </c>
      <c r="AR11" s="8">
        <f t="shared" si="5"/>
        <v>1</v>
      </c>
      <c r="AS11" s="8">
        <f t="shared" si="5"/>
        <v>1</v>
      </c>
      <c r="AT11" s="8">
        <f t="shared" si="5"/>
        <v>0</v>
      </c>
      <c r="AY11" s="8">
        <f t="shared" si="5"/>
        <v>1</v>
      </c>
      <c r="AZ11" s="8">
        <f t="shared" si="5"/>
        <v>0.14673928629073452</v>
      </c>
      <c r="BA11" s="8">
        <f t="shared" si="5"/>
        <v>0</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-36.486486486486484</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-24.324324324324323</v>
      </c>
      <c r="AB12" s="8">
        <f>AB$3-'Student free'!AB$3</f>
        <v>0</v>
      </c>
      <c r="AC12" s="8">
        <f>AC$3-'Student free'!AC$3</f>
        <v>-32.432432432432435</v>
      </c>
      <c r="AD12" s="8">
        <f>AD$3-'Student free'!AD$3</f>
        <v>27.027027027027032</v>
      </c>
      <c r="AE12" s="8">
        <f>AE$3-'Student free'!AE$3</f>
        <v>56.756756756756758</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-50</v>
      </c>
      <c r="AM12" s="8">
        <f>AM$3-'Student free'!AM$3</f>
        <v>-35.13513513513513</v>
      </c>
      <c r="AN12" s="8">
        <f>AN$3-'Student free'!AN$3</f>
        <v>-21.621621621621614</v>
      </c>
      <c r="AO12" s="8">
        <f>AO$3-'Student free'!AO$3</f>
        <v>0</v>
      </c>
      <c r="AP12" s="8">
        <f>AP$3-'Student free'!AP$3</f>
        <v>-25.675675675675677</v>
      </c>
      <c r="AQ12" s="8">
        <f>AQ$3-'Student free'!AQ$3</f>
        <v>0</v>
      </c>
      <c r="AR12" s="8">
        <f>AR$3-'Student free'!AR$3</f>
        <v>0</v>
      </c>
      <c r="AS12" s="8">
        <f>AS$3-'Student free'!AS$3</f>
        <v>0</v>
      </c>
      <c r="AT12" s="8">
        <f>AT$3-'Student free'!AT$3</f>
        <v>9.4594594594594668</v>
      </c>
      <c r="AY12" s="8">
        <f>AY$3-'Student free'!AY$3</f>
        <v>0</v>
      </c>
      <c r="AZ12" s="8">
        <f>AZ$3-'Student free'!AZ$3</f>
        <v>-25.675675675675677</v>
      </c>
      <c r="BA12" s="8">
        <f>BA$3-'Student free'!BA$3</f>
        <v>28.378378378378372</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0</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1</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1</v>
      </c>
      <c r="BG14">
        <f>IF(G14=0,0,AF14/G14*1000)</f>
        <v>0</v>
      </c>
      <c r="BH14" s="10">
        <f>G14/200/24/60</f>
        <v>5.208333333333333E-5</v>
      </c>
      <c r="BI14">
        <f t="shared" ref="BI14:BI51" si="7">IF(G14=0,0,L14/I14*100)</f>
        <v>100</v>
      </c>
      <c r="BJ14">
        <v>1</v>
      </c>
      <c r="CB14">
        <f>AV2</f>
        <v>13.308967348851745</v>
      </c>
    </row>
    <row r="15" spans="1:80" ht="4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0</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1</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0</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0</v>
      </c>
      <c r="AF16">
        <f t="shared" si="18"/>
        <v>0</v>
      </c>
      <c r="AG16">
        <f>'[1]Student MASTER'!$K4</f>
        <v>1</v>
      </c>
      <c r="AH16">
        <f t="shared" si="19"/>
        <v>1</v>
      </c>
      <c r="AI16">
        <f>'[1]Student MASTER'!$L4</f>
        <v>1</v>
      </c>
      <c r="AJ16">
        <v>1</v>
      </c>
      <c r="AK16">
        <f t="shared" si="20"/>
        <v>1</v>
      </c>
      <c r="AL16">
        <v>0</v>
      </c>
      <c r="AM16">
        <f>'[1]Student MASTER'!$M4</f>
        <v>1</v>
      </c>
      <c r="AN16">
        <v>0</v>
      </c>
      <c r="AO16">
        <f>'[1]Student MASTER'!$N4</f>
        <v>1</v>
      </c>
      <c r="AP16">
        <v>1</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1</v>
      </c>
      <c r="BA16">
        <v>1</v>
      </c>
      <c r="BG16">
        <f t="shared" si="25"/>
        <v>0</v>
      </c>
      <c r="BH16" s="10">
        <f t="shared" si="26"/>
        <v>4.8611111111111115E-5</v>
      </c>
      <c r="BI16">
        <f t="shared" si="7"/>
        <v>100</v>
      </c>
      <c r="BJ16">
        <v>1</v>
      </c>
      <c r="CB16">
        <f>AX2</f>
        <v>13.077651929386029</v>
      </c>
    </row>
    <row r="17" spans="1:80" ht="43.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0</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0</v>
      </c>
      <c r="AF17">
        <f t="shared" si="18"/>
        <v>0</v>
      </c>
      <c r="AG17">
        <f>'[1]Student MASTER'!$K5</f>
        <v>1</v>
      </c>
      <c r="AH17">
        <f t="shared" si="19"/>
        <v>1</v>
      </c>
      <c r="AI17">
        <f>'[1]Student MASTER'!$L5</f>
        <v>1</v>
      </c>
      <c r="AJ17">
        <v>1</v>
      </c>
      <c r="AK17">
        <f t="shared" si="20"/>
        <v>1</v>
      </c>
      <c r="AL17">
        <v>1</v>
      </c>
      <c r="AM17">
        <f>'[1]Student MASTER'!$M5</f>
        <v>1</v>
      </c>
      <c r="AN17">
        <v>0</v>
      </c>
      <c r="AO17">
        <f>'[1]Student MASTER'!$N5</f>
        <v>1</v>
      </c>
      <c r="AP17">
        <v>1</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1</v>
      </c>
      <c r="BA17">
        <v>1</v>
      </c>
      <c r="BG17">
        <f t="shared" si="25"/>
        <v>0</v>
      </c>
      <c r="BH17" s="10">
        <f t="shared" si="26"/>
        <v>4.1666666666666665E-5</v>
      </c>
      <c r="BI17">
        <f t="shared" si="7"/>
        <v>100</v>
      </c>
      <c r="BJ17">
        <v>1</v>
      </c>
      <c r="CB17">
        <f>VLOOKUP(BB2,'Reading box plots'!$A$14:$B$26,2)</f>
        <v>12</v>
      </c>
    </row>
    <row r="18" spans="1:80" ht="29.2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1</v>
      </c>
      <c r="AO18">
        <f>'[1]Student MASTER'!$N6</f>
        <v>1</v>
      </c>
      <c r="AP18">
        <v>1</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1</v>
      </c>
      <c r="BA18">
        <v>1</v>
      </c>
      <c r="BG18">
        <f t="shared" si="25"/>
        <v>90.909090909090907</v>
      </c>
      <c r="BH18" s="10">
        <f t="shared" si="26"/>
        <v>3.8194444444444444E-5</v>
      </c>
      <c r="BI18">
        <f t="shared" si="7"/>
        <v>98</v>
      </c>
      <c r="BJ18">
        <v>1</v>
      </c>
      <c r="CB18">
        <f>BC2</f>
        <v>16</v>
      </c>
    </row>
    <row r="19" spans="1:80" ht="30">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1</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15.2</v>
      </c>
    </row>
    <row r="20" spans="1:80" ht="30">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0</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0</v>
      </c>
      <c r="AF20">
        <f t="shared" si="18"/>
        <v>1</v>
      </c>
      <c r="AG20">
        <f>'[1]Student MASTER'!$K8</f>
        <v>1</v>
      </c>
      <c r="AH20">
        <f t="shared" si="19"/>
        <v>1</v>
      </c>
      <c r="AI20">
        <f>'[1]Student MASTER'!$L8</f>
        <v>1</v>
      </c>
      <c r="AJ20">
        <v>1</v>
      </c>
      <c r="AK20">
        <f t="shared" si="20"/>
        <v>1</v>
      </c>
      <c r="AL20">
        <v>1</v>
      </c>
      <c r="AM20">
        <f>'[1]Student MASTER'!$M8</f>
        <v>1</v>
      </c>
      <c r="AN20">
        <v>0</v>
      </c>
      <c r="AO20">
        <f>'[1]Student MASTER'!$N8</f>
        <v>1</v>
      </c>
      <c r="AP20">
        <v>1</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1</v>
      </c>
      <c r="BA20">
        <v>1</v>
      </c>
      <c r="BG20">
        <f t="shared" si="25"/>
        <v>90.909090909090907</v>
      </c>
      <c r="BH20" s="10">
        <f t="shared" si="26"/>
        <v>3.8194444444444444E-5</v>
      </c>
      <c r="BI20">
        <f t="shared" si="7"/>
        <v>98.305084745762713</v>
      </c>
      <c r="BJ20">
        <v>1</v>
      </c>
      <c r="CB20" t="str">
        <f>BE1</f>
        <v>Raygor</v>
      </c>
    </row>
    <row r="21" spans="1:80" ht="30">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0</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0</v>
      </c>
      <c r="AF21">
        <f t="shared" si="18"/>
        <v>0</v>
      </c>
      <c r="AG21">
        <f>'[1]Student MASTER'!$K9</f>
        <v>1</v>
      </c>
      <c r="AH21">
        <f t="shared" si="19"/>
        <v>1</v>
      </c>
      <c r="AI21">
        <f>'[1]Student MASTER'!$L9</f>
        <v>1</v>
      </c>
      <c r="AJ21">
        <v>1</v>
      </c>
      <c r="AK21">
        <f t="shared" si="20"/>
        <v>1</v>
      </c>
      <c r="AL21">
        <v>1</v>
      </c>
      <c r="AM21">
        <f>'[1]Student MASTER'!$M9</f>
        <v>1</v>
      </c>
      <c r="AN21">
        <v>0</v>
      </c>
      <c r="AO21">
        <f>'[1]Student MASTER'!$N9</f>
        <v>1</v>
      </c>
      <c r="AP21">
        <v>1</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1</v>
      </c>
      <c r="BA21">
        <v>1</v>
      </c>
      <c r="BG21">
        <f t="shared" si="25"/>
        <v>0</v>
      </c>
      <c r="BH21" s="10">
        <f t="shared" si="26"/>
        <v>3.8194444444444444E-5</v>
      </c>
      <c r="BI21">
        <f t="shared" si="7"/>
        <v>100</v>
      </c>
      <c r="BJ21">
        <v>1</v>
      </c>
      <c r="CB21">
        <f>BE2</f>
        <v>5</v>
      </c>
    </row>
    <row r="22" spans="1:80" ht="30">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0</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0</v>
      </c>
      <c r="AF22">
        <f t="shared" si="18"/>
        <v>0</v>
      </c>
      <c r="AG22">
        <f>'[1]Student MASTER'!$K10</f>
        <v>1</v>
      </c>
      <c r="AH22">
        <f t="shared" si="19"/>
        <v>1</v>
      </c>
      <c r="AI22">
        <f>'[1]Student MASTER'!$L10</f>
        <v>1</v>
      </c>
      <c r="AJ22">
        <v>1</v>
      </c>
      <c r="AK22">
        <f t="shared" si="20"/>
        <v>1</v>
      </c>
      <c r="AL22">
        <v>1</v>
      </c>
      <c r="AM22">
        <f>'[1]Student MASTER'!$M10</f>
        <v>1</v>
      </c>
      <c r="AN22">
        <v>0</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BF2</f>
        <v>11.4</v>
      </c>
    </row>
    <row r="23" spans="1:80" ht="4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0</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0</v>
      </c>
      <c r="AF23">
        <f t="shared" si="18"/>
        <v>1</v>
      </c>
      <c r="AG23">
        <f>'[1]Student MASTER'!$K11</f>
        <v>1</v>
      </c>
      <c r="AH23">
        <f t="shared" si="19"/>
        <v>1</v>
      </c>
      <c r="AI23">
        <f>'[1]Student MASTER'!$L11</f>
        <v>1</v>
      </c>
      <c r="AJ23">
        <v>1</v>
      </c>
      <c r="AK23">
        <f t="shared" si="20"/>
        <v>1</v>
      </c>
      <c r="AL23">
        <v>0</v>
      </c>
      <c r="AM23">
        <f>'[1]Student MASTER'!$M11</f>
        <v>1</v>
      </c>
      <c r="AN23">
        <v>0</v>
      </c>
      <c r="AO23">
        <f>'[1]Student MASTER'!$N11</f>
        <v>1</v>
      </c>
      <c r="AP23">
        <v>1</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1</v>
      </c>
      <c r="BA23">
        <v>1</v>
      </c>
      <c r="BG23">
        <f t="shared" si="25"/>
        <v>66.666666666666671</v>
      </c>
      <c r="BH23" s="10">
        <f t="shared" si="26"/>
        <v>5.208333333333333E-5</v>
      </c>
      <c r="BI23">
        <f t="shared" si="7"/>
        <v>98.630136986301366</v>
      </c>
      <c r="BJ23">
        <v>1</v>
      </c>
      <c r="CB23">
        <f>BQ2</f>
        <v>12.3</v>
      </c>
    </row>
    <row r="24" spans="1:80" ht="43.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0</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0</v>
      </c>
      <c r="AF24">
        <f t="shared" si="18"/>
        <v>1</v>
      </c>
      <c r="AG24">
        <f>'[1]Student MASTER'!$K12</f>
        <v>1</v>
      </c>
      <c r="AH24">
        <f t="shared" si="19"/>
        <v>1</v>
      </c>
      <c r="AI24">
        <f>'[1]Student MASTER'!$L12</f>
        <v>1</v>
      </c>
      <c r="AJ24">
        <v>1</v>
      </c>
      <c r="AK24">
        <f t="shared" si="20"/>
        <v>1</v>
      </c>
      <c r="AL24">
        <v>1</v>
      </c>
      <c r="AM24">
        <f>'[1]Student MASTER'!$M12</f>
        <v>1</v>
      </c>
      <c r="AN24">
        <v>0</v>
      </c>
      <c r="AO24">
        <f>'[1]Student MASTER'!$N12</f>
        <v>1</v>
      </c>
      <c r="AP24">
        <v>1</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1</v>
      </c>
      <c r="BA24">
        <v>0</v>
      </c>
      <c r="BG24">
        <f t="shared" si="25"/>
        <v>66.666666666666671</v>
      </c>
      <c r="BH24" s="10">
        <f t="shared" si="26"/>
        <v>5.208333333333333E-5</v>
      </c>
      <c r="BI24">
        <f t="shared" si="7"/>
        <v>98.571428571428584</v>
      </c>
      <c r="BJ24">
        <v>1</v>
      </c>
      <c r="CB24">
        <f>BR2</f>
        <v>13</v>
      </c>
    </row>
    <row r="25" spans="1:80" ht="72">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0</v>
      </c>
      <c r="AB25">
        <f>'[1]Student MASTER'!$I13</f>
        <v>1</v>
      </c>
      <c r="AC25">
        <f>'[1]Student MASTER'!$T13</f>
        <v>1</v>
      </c>
      <c r="AD25">
        <f>'[1]Student MASTER'!$J13</f>
        <v>1</v>
      </c>
      <c r="AE25">
        <v>0</v>
      </c>
      <c r="AF25">
        <f t="shared" si="18"/>
        <v>2</v>
      </c>
      <c r="AG25">
        <f>'[1]Student MASTER'!$K13</f>
        <v>1</v>
      </c>
      <c r="AH25">
        <f t="shared" si="19"/>
        <v>1</v>
      </c>
      <c r="AI25">
        <f>'[1]Student MASTER'!$L13</f>
        <v>1</v>
      </c>
      <c r="AJ25">
        <v>1</v>
      </c>
      <c r="AK25">
        <f t="shared" si="20"/>
        <v>1</v>
      </c>
      <c r="AL25">
        <v>1</v>
      </c>
      <c r="AM25">
        <f>'[1]Student MASTER'!$M13</f>
        <v>1</v>
      </c>
      <c r="AN25">
        <v>1</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0</v>
      </c>
      <c r="BG25">
        <f t="shared" si="25"/>
        <v>74.074074074074076</v>
      </c>
      <c r="BH25" s="10">
        <f t="shared" si="26"/>
        <v>9.3750000000000016E-5</v>
      </c>
      <c r="BI25">
        <f t="shared" si="7"/>
        <v>98.245614035087712</v>
      </c>
      <c r="BJ25">
        <v>1</v>
      </c>
      <c r="CB25">
        <f>BS2</f>
        <v>12.1</v>
      </c>
    </row>
    <row r="26" spans="1:80" ht="43.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0</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1</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1</v>
      </c>
      <c r="BA26">
        <v>0</v>
      </c>
      <c r="BG26">
        <f t="shared" si="25"/>
        <v>71.428571428571431</v>
      </c>
      <c r="BH26" s="10">
        <f t="shared" si="26"/>
        <v>4.8611111111111115E-5</v>
      </c>
      <c r="BI26">
        <f t="shared" si="7"/>
        <v>98.484848484848484</v>
      </c>
      <c r="BJ26">
        <v>1</v>
      </c>
      <c r="CB26">
        <f>BT2</f>
        <v>12.7</v>
      </c>
    </row>
    <row r="27" spans="1:80" ht="30">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0</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1</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1</v>
      </c>
      <c r="BA27">
        <v>1</v>
      </c>
      <c r="BG27">
        <f t="shared" si="25"/>
        <v>90.909090909090907</v>
      </c>
      <c r="BH27" s="10">
        <f t="shared" si="26"/>
        <v>3.8194444444444444E-5</v>
      </c>
      <c r="BI27">
        <f t="shared" si="7"/>
        <v>97.872340425531917</v>
      </c>
      <c r="BJ27">
        <v>1</v>
      </c>
      <c r="CB27">
        <f>BU2</f>
        <v>12</v>
      </c>
    </row>
    <row r="28" spans="1:80" ht="29.2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0</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0</v>
      </c>
      <c r="AM28">
        <f>'[1]Student MASTER'!$M16</f>
        <v>1</v>
      </c>
      <c r="AN28">
        <v>0</v>
      </c>
      <c r="AO28">
        <f>'[1]Student MASTER'!$N16</f>
        <v>1</v>
      </c>
      <c r="AP28">
        <v>1</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1</v>
      </c>
      <c r="BA28">
        <v>1</v>
      </c>
      <c r="BG28">
        <f t="shared" si="25"/>
        <v>111.1111111111111</v>
      </c>
      <c r="BH28" s="10">
        <f t="shared" si="26"/>
        <v>3.1250000000000001E-5</v>
      </c>
      <c r="BI28">
        <f t="shared" si="7"/>
        <v>97.959183673469383</v>
      </c>
      <c r="BJ28">
        <v>1</v>
      </c>
      <c r="CB28">
        <f>VLOOKUP(BP2,'Reading box plots'!$A$2:$B$10,2)</f>
        <v>17</v>
      </c>
    </row>
    <row r="29" spans="1:80" ht="3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0</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0</v>
      </c>
      <c r="AO29">
        <f>'[1]Student MASTER'!$N17</f>
        <v>1</v>
      </c>
      <c r="AP29">
        <v>1</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1</v>
      </c>
      <c r="BA29">
        <v>1</v>
      </c>
      <c r="BG29">
        <f t="shared" si="25"/>
        <v>142.85714285714286</v>
      </c>
      <c r="BH29" s="10">
        <f t="shared" si="26"/>
        <v>2.4305555555555558E-5</v>
      </c>
      <c r="BI29">
        <f t="shared" si="7"/>
        <v>96.774193548387103</v>
      </c>
      <c r="BJ29">
        <v>1</v>
      </c>
      <c r="CB29">
        <f>VLOOKUP(AU2,'Reading box plots'!$A$2:$B$10,2)</f>
        <v>17</v>
      </c>
    </row>
    <row r="30" spans="1:80" ht="30">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0</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0</v>
      </c>
      <c r="AF30">
        <f t="shared" si="18"/>
        <v>1</v>
      </c>
      <c r="AG30">
        <f>'[1]Student MASTER'!$K18</f>
        <v>1</v>
      </c>
      <c r="AH30">
        <f t="shared" si="19"/>
        <v>1</v>
      </c>
      <c r="AI30">
        <f>'[1]Student MASTER'!$L18</f>
        <v>1</v>
      </c>
      <c r="AJ30">
        <v>1</v>
      </c>
      <c r="AK30">
        <f t="shared" si="20"/>
        <v>1</v>
      </c>
      <c r="AL30">
        <v>1</v>
      </c>
      <c r="AM30">
        <f>'[1]Student MASTER'!$M18</f>
        <v>0</v>
      </c>
      <c r="AN30">
        <v>0</v>
      </c>
      <c r="AO30">
        <f>'[1]Student MASTER'!$N18</f>
        <v>1</v>
      </c>
      <c r="AP30">
        <v>1</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1</v>
      </c>
      <c r="BA30">
        <v>1</v>
      </c>
      <c r="BG30">
        <f t="shared" si="25"/>
        <v>83.333333333333329</v>
      </c>
      <c r="BH30" s="10">
        <f t="shared" si="26"/>
        <v>4.1666666666666665E-5</v>
      </c>
      <c r="BI30">
        <f t="shared" si="7"/>
        <v>98.113207547169807</v>
      </c>
      <c r="BJ30">
        <v>1</v>
      </c>
    </row>
    <row r="31" spans="1:80" ht="30">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1</v>
      </c>
      <c r="AM31">
        <f>'[1]Student MASTER'!$M19</f>
        <v>1</v>
      </c>
      <c r="AN31">
        <v>0</v>
      </c>
      <c r="AO31">
        <f>'[1]Student MASTER'!$N19</f>
        <v>1</v>
      </c>
      <c r="AP31">
        <v>1</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1</v>
      </c>
      <c r="BA31">
        <v>0</v>
      </c>
      <c r="BG31">
        <f t="shared" si="25"/>
        <v>125</v>
      </c>
      <c r="BH31" s="10">
        <f t="shared" si="26"/>
        <v>2.7777777777777779E-5</v>
      </c>
      <c r="BI31">
        <f t="shared" si="7"/>
        <v>97.297297297297305</v>
      </c>
      <c r="BJ31">
        <v>1</v>
      </c>
    </row>
    <row r="32" spans="1:80" ht="4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1</v>
      </c>
      <c r="AM32">
        <f>'[1]Student MASTER'!$M20</f>
        <v>1</v>
      </c>
      <c r="AN32">
        <v>1</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0</v>
      </c>
      <c r="BG32">
        <f t="shared" si="25"/>
        <v>71.428571428571431</v>
      </c>
      <c r="BH32" s="10">
        <f t="shared" si="26"/>
        <v>4.8611111111111115E-5</v>
      </c>
      <c r="BI32">
        <f t="shared" si="7"/>
        <v>98.387096774193552</v>
      </c>
      <c r="BJ32">
        <v>1</v>
      </c>
    </row>
    <row r="33" spans="1:62" ht="30">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0</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0</v>
      </c>
      <c r="AO33">
        <f>'[1]Student MASTER'!$N21</f>
        <v>1</v>
      </c>
      <c r="AP33">
        <v>1</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1</v>
      </c>
      <c r="BA33">
        <v>1</v>
      </c>
      <c r="BG33">
        <f t="shared" si="25"/>
        <v>90.909090909090907</v>
      </c>
      <c r="BH33" s="10">
        <f t="shared" si="26"/>
        <v>3.8194444444444444E-5</v>
      </c>
      <c r="BI33">
        <f t="shared" si="7"/>
        <v>97.727272727272734</v>
      </c>
      <c r="BJ33">
        <v>1</v>
      </c>
    </row>
    <row r="34" spans="1:62" ht="30">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0</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1</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0</v>
      </c>
      <c r="BG34">
        <f t="shared" si="25"/>
        <v>90.909090909090907</v>
      </c>
      <c r="BH34" s="10">
        <f t="shared" si="26"/>
        <v>3.8194444444444444E-5</v>
      </c>
      <c r="BI34">
        <f t="shared" si="7"/>
        <v>97.727272727272734</v>
      </c>
      <c r="BJ34">
        <v>1</v>
      </c>
    </row>
    <row r="35" spans="1:62" ht="4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0</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0</v>
      </c>
      <c r="BG35">
        <f t="shared" si="25"/>
        <v>83.333333333333329</v>
      </c>
      <c r="BH35" s="10">
        <f t="shared" si="26"/>
        <v>4.1666666666666665E-5</v>
      </c>
      <c r="BI35">
        <f t="shared" si="7"/>
        <v>98.360655737704917</v>
      </c>
      <c r="BJ35">
        <v>1</v>
      </c>
    </row>
    <row r="36" spans="1:62" ht="4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0</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0</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0</v>
      </c>
      <c r="AF37">
        <f t="shared" si="18"/>
        <v>1</v>
      </c>
      <c r="AG37">
        <f>'[1]Student MASTER'!$K25</f>
        <v>1</v>
      </c>
      <c r="AH37">
        <f t="shared" si="19"/>
        <v>1</v>
      </c>
      <c r="AI37">
        <f>'[1]Student MASTER'!$L25</f>
        <v>1</v>
      </c>
      <c r="AJ37">
        <v>1</v>
      </c>
      <c r="AK37">
        <f t="shared" si="20"/>
        <v>1</v>
      </c>
      <c r="AL37">
        <v>0</v>
      </c>
      <c r="AM37">
        <f>'[1]Student MASTER'!$M25</f>
        <v>1</v>
      </c>
      <c r="AN37">
        <v>1</v>
      </c>
      <c r="AO37">
        <f>'[1]Student MASTER'!$N25</f>
        <v>1</v>
      </c>
      <c r="AP37">
        <v>0</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0</v>
      </c>
      <c r="BA37">
        <v>0</v>
      </c>
      <c r="BG37">
        <f t="shared" si="25"/>
        <v>66.666666666666671</v>
      </c>
      <c r="BH37" s="10">
        <f t="shared" si="26"/>
        <v>5.208333333333333E-5</v>
      </c>
      <c r="BI37">
        <f t="shared" si="7"/>
        <v>98.571428571428584</v>
      </c>
      <c r="BJ37">
        <v>1</v>
      </c>
    </row>
    <row r="38" spans="1:62" ht="4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0</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0</v>
      </c>
      <c r="AF38">
        <f t="shared" si="18"/>
        <v>1</v>
      </c>
      <c r="AG38">
        <f>'[1]Student MASTER'!$K26</f>
        <v>1</v>
      </c>
      <c r="AH38">
        <f t="shared" si="19"/>
        <v>1</v>
      </c>
      <c r="AI38">
        <f>'[1]Student MASTER'!$L26</f>
        <v>1</v>
      </c>
      <c r="AJ38">
        <v>1</v>
      </c>
      <c r="AK38">
        <f t="shared" si="20"/>
        <v>1</v>
      </c>
      <c r="AL38">
        <v>1</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0</v>
      </c>
      <c r="BG38">
        <f t="shared" si="25"/>
        <v>58.823529411764703</v>
      </c>
      <c r="BH38" s="10">
        <f t="shared" si="26"/>
        <v>5.902777777777778E-5</v>
      </c>
      <c r="BI38">
        <f t="shared" si="7"/>
        <v>98.611111111111114</v>
      </c>
      <c r="BJ38">
        <v>1</v>
      </c>
    </row>
    <row r="39" spans="1:62" ht="4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0</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0</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1</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1</v>
      </c>
      <c r="BA39">
        <v>1</v>
      </c>
      <c r="BG39">
        <f t="shared" si="25"/>
        <v>0</v>
      </c>
      <c r="BH39" s="10">
        <f t="shared" si="26"/>
        <v>4.1666666666666665E-5</v>
      </c>
      <c r="BI39">
        <f t="shared" si="7"/>
        <v>100</v>
      </c>
      <c r="BJ39">
        <v>1</v>
      </c>
    </row>
    <row r="40" spans="1:62" ht="4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0</v>
      </c>
      <c r="AF40">
        <f t="shared" si="18"/>
        <v>1</v>
      </c>
      <c r="AG40">
        <f>'[1]Student MASTER'!$K28</f>
        <v>1</v>
      </c>
      <c r="AH40">
        <f t="shared" si="19"/>
        <v>1</v>
      </c>
      <c r="AI40">
        <f>'[1]Student MASTER'!$L28</f>
        <v>1</v>
      </c>
      <c r="AJ40">
        <v>1</v>
      </c>
      <c r="AK40">
        <f t="shared" si="20"/>
        <v>1</v>
      </c>
      <c r="AL40">
        <v>1</v>
      </c>
      <c r="AM40">
        <f>'[1]Student MASTER'!$M28</f>
        <v>1</v>
      </c>
      <c r="AN40">
        <v>1</v>
      </c>
      <c r="AO40">
        <f>'[1]Student MASTER'!$N28</f>
        <v>1</v>
      </c>
      <c r="AP40">
        <v>0</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0</v>
      </c>
      <c r="BA40">
        <v>1</v>
      </c>
      <c r="BG40">
        <f t="shared" si="25"/>
        <v>66.666666666666671</v>
      </c>
      <c r="BH40" s="10">
        <f t="shared" si="26"/>
        <v>5.208333333333333E-5</v>
      </c>
      <c r="BI40">
        <f t="shared" si="7"/>
        <v>98.214285714285708</v>
      </c>
      <c r="BJ40">
        <v>1</v>
      </c>
    </row>
    <row r="41" spans="1:62" ht="4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0</v>
      </c>
      <c r="AF41">
        <f t="shared" si="18"/>
        <v>1</v>
      </c>
      <c r="AG41">
        <f>'[1]Student MASTER'!$K29</f>
        <v>1</v>
      </c>
      <c r="AH41">
        <f t="shared" si="19"/>
        <v>1</v>
      </c>
      <c r="AI41">
        <f>'[1]Student MASTER'!$L29</f>
        <v>1</v>
      </c>
      <c r="AJ41">
        <v>1</v>
      </c>
      <c r="AK41">
        <f t="shared" si="20"/>
        <v>1</v>
      </c>
      <c r="AL41">
        <v>1</v>
      </c>
      <c r="AM41">
        <f>'[1]Student MASTER'!$M29</f>
        <v>1</v>
      </c>
      <c r="AN41">
        <v>1</v>
      </c>
      <c r="AO41">
        <f>'[1]Student MASTER'!$N29</f>
        <v>1</v>
      </c>
      <c r="AP41">
        <v>0</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0</v>
      </c>
      <c r="BA41">
        <v>1</v>
      </c>
      <c r="BG41">
        <f t="shared" si="25"/>
        <v>66.666666666666671</v>
      </c>
      <c r="BH41" s="10">
        <f t="shared" si="26"/>
        <v>5.208333333333333E-5</v>
      </c>
      <c r="BI41">
        <f t="shared" si="7"/>
        <v>98.214285714285708</v>
      </c>
      <c r="BJ41">
        <v>1</v>
      </c>
    </row>
    <row r="42" spans="1:62" ht="30">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1</v>
      </c>
      <c r="AM42">
        <f>'[1]Student MASTER'!$M30</f>
        <v>1</v>
      </c>
      <c r="AN42">
        <v>1</v>
      </c>
      <c r="AO42">
        <f>'[1]Student MASTER'!$N30</f>
        <v>1</v>
      </c>
      <c r="AP42">
        <v>0</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0</v>
      </c>
      <c r="BA42">
        <v>1</v>
      </c>
      <c r="BG42">
        <f t="shared" si="25"/>
        <v>100</v>
      </c>
      <c r="BH42" s="10">
        <f t="shared" si="26"/>
        <v>3.4722222222222222E-5</v>
      </c>
      <c r="BI42">
        <f t="shared" si="7"/>
        <v>97.5</v>
      </c>
      <c r="BJ42">
        <v>1</v>
      </c>
    </row>
    <row r="43" spans="1:62" ht="60">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0</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1</v>
      </c>
    </row>
    <row r="44" spans="1:62" ht="30">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0</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0</v>
      </c>
      <c r="AF44">
        <f t="shared" si="18"/>
        <v>0</v>
      </c>
      <c r="AG44">
        <f>'[1]Student MASTER'!$K32</f>
        <v>1</v>
      </c>
      <c r="AH44">
        <f t="shared" si="19"/>
        <v>1</v>
      </c>
      <c r="AI44">
        <f>'[1]Student MASTER'!$L32</f>
        <v>1</v>
      </c>
      <c r="AJ44">
        <v>1</v>
      </c>
      <c r="AK44">
        <f t="shared" si="20"/>
        <v>1</v>
      </c>
      <c r="AL44">
        <v>1</v>
      </c>
      <c r="AM44">
        <f>'[1]Student MASTER'!$M32</f>
        <v>1</v>
      </c>
      <c r="AN44">
        <v>0</v>
      </c>
      <c r="AO44">
        <f>'[1]Student MASTER'!$N32</f>
        <v>1</v>
      </c>
      <c r="AP44">
        <v>1</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1</v>
      </c>
      <c r="BA44">
        <v>1</v>
      </c>
      <c r="BG44">
        <f t="shared" si="25"/>
        <v>0</v>
      </c>
      <c r="BH44" s="10">
        <f t="shared" si="26"/>
        <v>2.7777777777777779E-5</v>
      </c>
      <c r="BI44">
        <f t="shared" si="7"/>
        <v>100</v>
      </c>
      <c r="BJ44">
        <v>1</v>
      </c>
    </row>
    <row r="45" spans="1:62" ht="4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0</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1</v>
      </c>
    </row>
    <row r="46" spans="1:62" ht="4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0</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0</v>
      </c>
      <c r="AF46">
        <f t="shared" si="18"/>
        <v>0</v>
      </c>
      <c r="AG46">
        <f>'[1]Student MASTER'!$K34</f>
        <v>1</v>
      </c>
      <c r="AH46">
        <f t="shared" si="19"/>
        <v>1</v>
      </c>
      <c r="AI46">
        <f>'[1]Student MASTER'!$L34</f>
        <v>1</v>
      </c>
      <c r="AJ46">
        <v>1</v>
      </c>
      <c r="AK46">
        <f t="shared" si="20"/>
        <v>1</v>
      </c>
      <c r="AL46">
        <v>1</v>
      </c>
      <c r="AM46">
        <f>'[1]Student MASTER'!$M34</f>
        <v>1</v>
      </c>
      <c r="AN46">
        <v>0</v>
      </c>
      <c r="AO46">
        <f>'[1]Student MASTER'!$N34</f>
        <v>1</v>
      </c>
      <c r="AP46">
        <v>1</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1</v>
      </c>
      <c r="BA46">
        <v>1</v>
      </c>
      <c r="BG46">
        <f t="shared" si="25"/>
        <v>0</v>
      </c>
      <c r="BH46" s="10">
        <f t="shared" si="26"/>
        <v>5.208333333333333E-5</v>
      </c>
      <c r="BI46">
        <f t="shared" si="7"/>
        <v>100</v>
      </c>
      <c r="BJ46">
        <v>1</v>
      </c>
    </row>
    <row r="47" spans="1:62" ht="30">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0</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0</v>
      </c>
      <c r="AO47">
        <f>'[1]Student MASTER'!$N35</f>
        <v>1</v>
      </c>
      <c r="AP47">
        <v>1</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1</v>
      </c>
      <c r="BA47">
        <v>1</v>
      </c>
      <c r="BG47">
        <f t="shared" si="25"/>
        <v>111.1111111111111</v>
      </c>
      <c r="BH47" s="10">
        <f t="shared" si="26"/>
        <v>3.1250000000000001E-5</v>
      </c>
      <c r="BI47">
        <f t="shared" si="7"/>
        <v>97.872340425531917</v>
      </c>
      <c r="BJ47">
        <v>1</v>
      </c>
    </row>
    <row r="48" spans="1:62" ht="4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0</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0</v>
      </c>
      <c r="AM48">
        <f>'[1]Student MASTER'!$M36</f>
        <v>1</v>
      </c>
      <c r="AN48">
        <v>0</v>
      </c>
      <c r="AO48">
        <f>'[1]Student MASTER'!$N36</f>
        <v>1</v>
      </c>
      <c r="AP48">
        <v>1</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1</v>
      </c>
      <c r="BA48">
        <v>1</v>
      </c>
      <c r="BG48">
        <f t="shared" si="25"/>
        <v>71.428571428571431</v>
      </c>
      <c r="BH48" s="10">
        <f t="shared" si="26"/>
        <v>4.8611111111111115E-5</v>
      </c>
      <c r="BI48">
        <f t="shared" si="7"/>
        <v>98.507462686567166</v>
      </c>
      <c r="BJ48">
        <v>1</v>
      </c>
    </row>
    <row r="49" spans="1:80" ht="30">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0</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0</v>
      </c>
      <c r="AM49">
        <f>'[1]Student MASTER'!$M37</f>
        <v>1</v>
      </c>
      <c r="AN49">
        <v>0</v>
      </c>
      <c r="AO49">
        <f>'[1]Student MASTER'!$N37</f>
        <v>1</v>
      </c>
      <c r="AP49">
        <v>1</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1</v>
      </c>
      <c r="BA49">
        <v>1</v>
      </c>
      <c r="BG49">
        <f t="shared" si="25"/>
        <v>90.909090909090907</v>
      </c>
      <c r="BH49" s="10">
        <f t="shared" si="26"/>
        <v>3.8194444444444444E-5</v>
      </c>
      <c r="BI49">
        <f t="shared" si="7"/>
        <v>98.275862068965509</v>
      </c>
      <c r="BJ49">
        <v>1</v>
      </c>
    </row>
    <row r="50" spans="1:80" ht="30">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0</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1</v>
      </c>
      <c r="AM50">
        <f>'[1]Student MASTER'!$M38</f>
        <v>1</v>
      </c>
      <c r="AN50">
        <v>0</v>
      </c>
      <c r="AO50">
        <f>'[1]Student MASTER'!$N38</f>
        <v>1</v>
      </c>
      <c r="AP50">
        <v>1</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1</v>
      </c>
      <c r="BA50">
        <v>1</v>
      </c>
      <c r="BG50">
        <f t="shared" si="25"/>
        <v>90.909090909090907</v>
      </c>
      <c r="BH50" s="10">
        <f t="shared" si="26"/>
        <v>3.8194444444444444E-5</v>
      </c>
      <c r="BI50">
        <f t="shared" si="7"/>
        <v>98.076923076923066</v>
      </c>
      <c r="BJ50">
        <v>1</v>
      </c>
    </row>
    <row r="51" spans="1:80" ht="30">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0</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0</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1</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1</v>
      </c>
      <c r="BA51">
        <v>1</v>
      </c>
      <c r="BG51">
        <f t="shared" si="25"/>
        <v>83.333333333333329</v>
      </c>
      <c r="BH51" s="10">
        <f t="shared" si="26"/>
        <v>4.1666666666666665E-5</v>
      </c>
      <c r="BI51">
        <f t="shared" si="7"/>
        <v>98.305084745762713</v>
      </c>
      <c r="BJ51">
        <v>1</v>
      </c>
    </row>
    <row r="52" spans="1:80" ht="90">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0</v>
      </c>
      <c r="AB52">
        <f>'[1]Student MASTER'!$I40</f>
        <v>1</v>
      </c>
      <c r="AC52">
        <f>'[1]Student MASTER'!$T40</f>
        <v>1</v>
      </c>
      <c r="AD52">
        <f>'[1]Student MASTER'!$J40</f>
        <v>1</v>
      </c>
      <c r="AE52">
        <v>0</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0</v>
      </c>
      <c r="AM52">
        <f>'[1]Student MASTER'!$M40</f>
        <v>1</v>
      </c>
      <c r="AN52">
        <v>0</v>
      </c>
      <c r="AO52">
        <f>'[1]Student MASTER'!$N40</f>
        <v>1</v>
      </c>
      <c r="AP52">
        <v>1</v>
      </c>
      <c r="AQ52">
        <v>1</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1</v>
      </c>
      <c r="AZ52">
        <v>1</v>
      </c>
      <c r="BA52">
        <v>1</v>
      </c>
      <c r="BG52">
        <f>IF(G52=0,0,AF52/G52*1000)</f>
        <v>103.44827586206897</v>
      </c>
      <c r="BH52" s="10">
        <f>G52/200/24/60</f>
        <v>1.0069444444444445E-4</v>
      </c>
      <c r="BI52">
        <f t="shared" ref="BI52:BI87" si="27">IF(G52=0,0,L52/I52*100)</f>
        <v>98.255813953488371</v>
      </c>
      <c r="BJ52">
        <v>1</v>
      </c>
      <c r="CB52">
        <f>AV40</f>
        <v>4.4200000000000017</v>
      </c>
    </row>
    <row r="53" spans="1:80" ht="90">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0</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0</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1</v>
      </c>
      <c r="AZ53">
        <v>1</v>
      </c>
      <c r="BA53">
        <v>1</v>
      </c>
      <c r="BG53">
        <f t="shared" ref="BG53:BG87" si="45">IF(G53=0,0,AF53/G53*1000)</f>
        <v>115.38461538461539</v>
      </c>
      <c r="BH53" s="10">
        <f t="shared" ref="BH53:BH87" si="46">G53/200/24/60</f>
        <v>9.0277777777777787E-5</v>
      </c>
      <c r="BI53">
        <f t="shared" si="27"/>
        <v>98.089171974522287</v>
      </c>
      <c r="BJ53">
        <v>1</v>
      </c>
      <c r="CB53">
        <f>AW40</f>
        <v>3.7866666666666653</v>
      </c>
    </row>
    <row r="54" spans="1:80" ht="4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0</v>
      </c>
      <c r="AB54">
        <f>'[1]Student MASTER'!$I42</f>
        <v>1</v>
      </c>
      <c r="AC54">
        <f>'[1]Student MASTER'!$T42</f>
        <v>1</v>
      </c>
      <c r="AD54">
        <f>'[1]Student MASTER'!$J42</f>
        <v>1</v>
      </c>
      <c r="AE54">
        <v>0</v>
      </c>
      <c r="AF54">
        <f t="shared" si="38"/>
        <v>2</v>
      </c>
      <c r="AG54">
        <f>'[1]Student MASTER'!$K42</f>
        <v>1</v>
      </c>
      <c r="AH54">
        <f t="shared" si="39"/>
        <v>1</v>
      </c>
      <c r="AI54">
        <f>'[1]Student MASTER'!$L42</f>
        <v>1</v>
      </c>
      <c r="AJ54">
        <v>1</v>
      </c>
      <c r="AK54">
        <f t="shared" si="40"/>
        <v>1</v>
      </c>
      <c r="AL54">
        <v>0</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1</v>
      </c>
      <c r="BG54">
        <f t="shared" si="45"/>
        <v>181.81818181818181</v>
      </c>
      <c r="BH54" s="10">
        <f t="shared" si="46"/>
        <v>3.8194444444444444E-5</v>
      </c>
      <c r="BI54">
        <f t="shared" si="27"/>
        <v>97.101449275362313</v>
      </c>
      <c r="BJ54">
        <v>1</v>
      </c>
      <c r="CB54">
        <f>AX40</f>
        <v>3.34</v>
      </c>
    </row>
    <row r="55" spans="1:80" ht="129">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0</v>
      </c>
      <c r="AF55">
        <f t="shared" si="38"/>
        <v>4</v>
      </c>
      <c r="AG55">
        <f>'[1]Student MASTER'!$K43</f>
        <v>1</v>
      </c>
      <c r="AH55">
        <f t="shared" si="39"/>
        <v>1</v>
      </c>
      <c r="AI55">
        <f>'[1]Student MASTER'!$L43</f>
        <v>0</v>
      </c>
      <c r="AJ55">
        <v>1</v>
      </c>
      <c r="AK55">
        <f t="shared" si="40"/>
        <v>1</v>
      </c>
      <c r="AL55">
        <v>0</v>
      </c>
      <c r="AM55">
        <f>'[1]Student MASTER'!$M43</f>
        <v>1</v>
      </c>
      <c r="AN55">
        <v>0</v>
      </c>
      <c r="AO55">
        <f>'[1]Student MASTER'!$N43</f>
        <v>1</v>
      </c>
      <c r="AP55">
        <v>1</v>
      </c>
      <c r="AQ55">
        <v>1</v>
      </c>
      <c r="AR55">
        <v>1</v>
      </c>
      <c r="AS55">
        <f>'[1]Student MASTER'!$O43</f>
        <v>1</v>
      </c>
      <c r="AT55">
        <f>'[1]Student MASTER'!$S43</f>
        <v>1</v>
      </c>
      <c r="AU55">
        <f t="shared" si="41"/>
        <v>6.9442857142857477</v>
      </c>
      <c r="AV55">
        <f t="shared" si="42"/>
        <v>20.985714285714284</v>
      </c>
      <c r="AW55">
        <f t="shared" si="43"/>
        <v>17.458285714285704</v>
      </c>
      <c r="AX55">
        <f t="shared" si="44"/>
        <v>23.387999999999998</v>
      </c>
      <c r="AY55">
        <v>1</v>
      </c>
      <c r="AZ55">
        <v>1</v>
      </c>
      <c r="BA55">
        <v>1</v>
      </c>
      <c r="BG55">
        <f t="shared" si="45"/>
        <v>114.28571428571428</v>
      </c>
      <c r="BH55" s="10">
        <f t="shared" si="46"/>
        <v>1.2152777777777776E-4</v>
      </c>
      <c r="BI55">
        <f t="shared" si="27"/>
        <v>98.067632850241552</v>
      </c>
      <c r="BJ55">
        <v>1</v>
      </c>
      <c r="CB55">
        <f>VLOOKUP(BB40,'Reading box plots'!$A$14:$B$26,2)</f>
        <v>4</v>
      </c>
    </row>
    <row r="56" spans="1:80" ht="129">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0</v>
      </c>
      <c r="AM56">
        <f>'[1]Student MASTER'!$M44</f>
        <v>1</v>
      </c>
      <c r="AN56">
        <v>0</v>
      </c>
      <c r="AO56">
        <f>'[1]Student MASTER'!$N44</f>
        <v>1</v>
      </c>
      <c r="AP56">
        <v>1</v>
      </c>
      <c r="AQ56">
        <v>1</v>
      </c>
      <c r="AR56">
        <v>1</v>
      </c>
      <c r="AS56">
        <f>'[1]Student MASTER'!$O44</f>
        <v>1</v>
      </c>
      <c r="AT56">
        <f>'[1]Student MASTER'!$S44</f>
        <v>1</v>
      </c>
      <c r="AU56">
        <f t="shared" si="41"/>
        <v>-5.3876315789473495</v>
      </c>
      <c r="AV56">
        <f t="shared" si="42"/>
        <v>23.45105263157895</v>
      </c>
      <c r="AW56">
        <f t="shared" si="43"/>
        <v>18.70105263157895</v>
      </c>
      <c r="AX56">
        <f t="shared" si="44"/>
        <v>25.83</v>
      </c>
      <c r="AY56">
        <v>1</v>
      </c>
      <c r="AZ56">
        <v>1</v>
      </c>
      <c r="BA56">
        <v>1</v>
      </c>
      <c r="BG56">
        <f t="shared" si="45"/>
        <v>105.26315789473684</v>
      </c>
      <c r="BH56" s="10">
        <f t="shared" si="46"/>
        <v>1.3194444444444446E-4</v>
      </c>
      <c r="BI56">
        <f t="shared" si="27"/>
        <v>98.275862068965509</v>
      </c>
      <c r="BJ56">
        <v>1</v>
      </c>
      <c r="CB56">
        <f>BC40</f>
        <v>0</v>
      </c>
    </row>
    <row r="57" spans="1:80" ht="60">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0</v>
      </c>
      <c r="AM57">
        <f>'[1]Student MASTER'!$M45</f>
        <v>1</v>
      </c>
      <c r="AN57">
        <v>0</v>
      </c>
      <c r="AO57">
        <f>'[1]Student MASTER'!$N45</f>
        <v>1</v>
      </c>
      <c r="AP57">
        <v>1</v>
      </c>
      <c r="AQ57">
        <v>1</v>
      </c>
      <c r="AR57">
        <v>1</v>
      </c>
      <c r="AS57">
        <f>'[1]Student MASTER'!$O45</f>
        <v>1</v>
      </c>
      <c r="AT57">
        <f>'[1]Student MASTER'!$S45</f>
        <v>1</v>
      </c>
      <c r="AU57">
        <f t="shared" si="41"/>
        <v>33.465000000000018</v>
      </c>
      <c r="AV57">
        <f t="shared" si="42"/>
        <v>13.063333333333333</v>
      </c>
      <c r="AW57">
        <f t="shared" si="43"/>
        <v>16.855555555555551</v>
      </c>
      <c r="AX57">
        <f t="shared" si="44"/>
        <v>15.044999999999995</v>
      </c>
      <c r="AY57">
        <v>1</v>
      </c>
      <c r="AZ57">
        <v>1</v>
      </c>
      <c r="BA57">
        <v>1</v>
      </c>
      <c r="BG57">
        <f t="shared" si="45"/>
        <v>55.55555555555555</v>
      </c>
      <c r="BH57" s="10">
        <f t="shared" si="46"/>
        <v>6.2500000000000001E-5</v>
      </c>
      <c r="BI57">
        <f t="shared" si="27"/>
        <v>99.056603773584911</v>
      </c>
      <c r="BJ57">
        <v>1</v>
      </c>
      <c r="BK57" s="10"/>
      <c r="BL57" s="10"/>
      <c r="CB57">
        <f>BD40</f>
        <v>0</v>
      </c>
    </row>
    <row r="58" spans="1:80" ht="60">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0</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0</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1</v>
      </c>
      <c r="BG58">
        <f t="shared" si="45"/>
        <v>90.909090909090907</v>
      </c>
      <c r="BH58" s="10">
        <f t="shared" si="46"/>
        <v>7.6388888888888887E-5</v>
      </c>
      <c r="BI58">
        <f t="shared" si="27"/>
        <v>98.319327731092429</v>
      </c>
      <c r="BJ58">
        <v>1</v>
      </c>
      <c r="CB58">
        <f>BE39</f>
        <v>0</v>
      </c>
    </row>
    <row r="59" spans="1:80" ht="75">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0</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1</v>
      </c>
      <c r="AR59">
        <v>1</v>
      </c>
      <c r="AS59">
        <f>'[1]Student MASTER'!$O47</f>
        <v>1</v>
      </c>
      <c r="AT59">
        <f>'[1]Student MASTER'!$S47</f>
        <v>1</v>
      </c>
      <c r="AU59">
        <f t="shared" si="41"/>
        <v>4.2342857142857326</v>
      </c>
      <c r="AV59">
        <f t="shared" si="42"/>
        <v>17.88571428571429</v>
      </c>
      <c r="AW59">
        <f t="shared" si="43"/>
        <v>20.590476190476185</v>
      </c>
      <c r="AX59">
        <f t="shared" si="44"/>
        <v>19.348571428571425</v>
      </c>
      <c r="AY59">
        <v>1</v>
      </c>
      <c r="AZ59">
        <v>1</v>
      </c>
      <c r="BA59">
        <v>1</v>
      </c>
      <c r="BG59">
        <f t="shared" si="45"/>
        <v>47.619047619047613</v>
      </c>
      <c r="BH59" s="10">
        <f t="shared" si="46"/>
        <v>7.2916666666666659E-5</v>
      </c>
      <c r="BI59">
        <f t="shared" si="27"/>
        <v>99.264705882352942</v>
      </c>
      <c r="BJ59">
        <v>1</v>
      </c>
      <c r="CB59">
        <f>BE40</f>
        <v>0</v>
      </c>
    </row>
    <row r="60" spans="1:80" ht="75">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0</v>
      </c>
      <c r="AB60">
        <f>'[1]Student MASTER'!$I48</f>
        <v>1</v>
      </c>
      <c r="AC60">
        <f>'[1]Student MASTER'!$T48</f>
        <v>1</v>
      </c>
      <c r="AD60">
        <f>'[1]Student MASTER'!$J48</f>
        <v>1</v>
      </c>
      <c r="AE60">
        <v>0</v>
      </c>
      <c r="AF60">
        <f t="shared" si="38"/>
        <v>2</v>
      </c>
      <c r="AG60">
        <f>'[1]Student MASTER'!$K48</f>
        <v>1</v>
      </c>
      <c r="AH60">
        <f t="shared" si="39"/>
        <v>1</v>
      </c>
      <c r="AI60">
        <f>'[1]Student MASTER'!$L48</f>
        <v>0</v>
      </c>
      <c r="AJ60">
        <v>1</v>
      </c>
      <c r="AK60">
        <f t="shared" si="40"/>
        <v>1</v>
      </c>
      <c r="AL60">
        <v>0</v>
      </c>
      <c r="AM60">
        <f>'[1]Student MASTER'!$M48</f>
        <v>0</v>
      </c>
      <c r="AN60">
        <v>0</v>
      </c>
      <c r="AO60">
        <f>'[1]Student MASTER'!$N48</f>
        <v>1</v>
      </c>
      <c r="AP60">
        <v>0</v>
      </c>
      <c r="AQ60">
        <v>1</v>
      </c>
      <c r="AR60">
        <v>1</v>
      </c>
      <c r="AS60">
        <f>'[1]Student MASTER'!$O48</f>
        <v>1</v>
      </c>
      <c r="AT60">
        <f>'[1]Student MASTER'!$S48</f>
        <v>1</v>
      </c>
      <c r="AU60">
        <f t="shared" si="41"/>
        <v>9.4447368421053</v>
      </c>
      <c r="AV60">
        <f t="shared" si="42"/>
        <v>16.662105263157894</v>
      </c>
      <c r="AW60">
        <f t="shared" si="43"/>
        <v>19.469473684210524</v>
      </c>
      <c r="AX60">
        <f t="shared" si="44"/>
        <v>17.569473684210529</v>
      </c>
      <c r="AY60">
        <v>1</v>
      </c>
      <c r="AZ60">
        <v>0</v>
      </c>
      <c r="BA60">
        <v>1</v>
      </c>
      <c r="BG60">
        <f t="shared" si="45"/>
        <v>105.26315789473684</v>
      </c>
      <c r="BH60" s="10">
        <f t="shared" si="46"/>
        <v>6.597222222222223E-5</v>
      </c>
      <c r="BI60">
        <f t="shared" si="27"/>
        <v>98.347107438016536</v>
      </c>
      <c r="BJ60">
        <v>1</v>
      </c>
      <c r="CB60">
        <f>BF40</f>
        <v>0</v>
      </c>
    </row>
    <row r="61" spans="1:80" ht="120">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0</v>
      </c>
      <c r="AM61">
        <f>'[1]Student MASTER'!$M49</f>
        <v>0</v>
      </c>
      <c r="AN61">
        <v>0</v>
      </c>
      <c r="AO61">
        <f>'[1]Student MASTER'!$N49</f>
        <v>1</v>
      </c>
      <c r="AP61">
        <v>1</v>
      </c>
      <c r="AQ61">
        <v>1</v>
      </c>
      <c r="AR61">
        <v>1</v>
      </c>
      <c r="AS61">
        <f>'[1]Student MASTER'!$O49</f>
        <v>1</v>
      </c>
      <c r="AT61">
        <f>'[1]Student MASTER'!$S49</f>
        <v>1</v>
      </c>
      <c r="AU61">
        <f t="shared" si="41"/>
        <v>5.6132352941176507</v>
      </c>
      <c r="AV61">
        <f t="shared" si="42"/>
        <v>20.922941176470591</v>
      </c>
      <c r="AW61">
        <f t="shared" si="43"/>
        <v>18.436470588235299</v>
      </c>
      <c r="AX61">
        <f t="shared" si="44"/>
        <v>23.691470588235298</v>
      </c>
      <c r="AY61">
        <v>1</v>
      </c>
      <c r="AZ61">
        <v>1</v>
      </c>
      <c r="BA61">
        <v>1</v>
      </c>
      <c r="BG61">
        <f t="shared" si="45"/>
        <v>117.64705882352941</v>
      </c>
      <c r="BH61" s="10">
        <f t="shared" si="46"/>
        <v>1.1805555555555556E-4</v>
      </c>
      <c r="BI61">
        <f t="shared" si="27"/>
        <v>98.067632850241552</v>
      </c>
      <c r="BJ61">
        <v>1</v>
      </c>
      <c r="CB61">
        <f>BQ40</f>
        <v>0</v>
      </c>
    </row>
    <row r="62" spans="1:80" ht="72">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0</v>
      </c>
      <c r="AF62">
        <f t="shared" si="38"/>
        <v>2</v>
      </c>
      <c r="AG62">
        <f>'[1]Student MASTER'!$K50</f>
        <v>1</v>
      </c>
      <c r="AH62">
        <f t="shared" si="39"/>
        <v>1</v>
      </c>
      <c r="AI62">
        <f>'[1]Student MASTER'!$L50</f>
        <v>0</v>
      </c>
      <c r="AJ62">
        <v>1</v>
      </c>
      <c r="AK62">
        <f t="shared" si="40"/>
        <v>1</v>
      </c>
      <c r="AL62">
        <v>1</v>
      </c>
      <c r="AM62">
        <f>'[1]Student MASTER'!$M50</f>
        <v>0</v>
      </c>
      <c r="AN62">
        <v>0</v>
      </c>
      <c r="AO62">
        <f>'[1]Student MASTER'!$N50</f>
        <v>1</v>
      </c>
      <c r="AP62">
        <v>1</v>
      </c>
      <c r="AQ62">
        <v>1</v>
      </c>
      <c r="AR62">
        <v>1</v>
      </c>
      <c r="AS62">
        <f>'[1]Student MASTER'!$O50</f>
        <v>1</v>
      </c>
      <c r="AT62">
        <f>'[1]Student MASTER'!$S50</f>
        <v>1</v>
      </c>
      <c r="AU62">
        <f t="shared" si="41"/>
        <v>-4.5023529411764436</v>
      </c>
      <c r="AV62">
        <f t="shared" si="42"/>
        <v>18.11058823529412</v>
      </c>
      <c r="AW62">
        <f t="shared" si="43"/>
        <v>22.581176470588236</v>
      </c>
      <c r="AX62">
        <f t="shared" si="44"/>
        <v>19.208823529411767</v>
      </c>
      <c r="AY62">
        <v>1</v>
      </c>
      <c r="AZ62">
        <v>1</v>
      </c>
      <c r="BA62">
        <v>0</v>
      </c>
      <c r="BG62">
        <f t="shared" si="45"/>
        <v>117.64705882352941</v>
      </c>
      <c r="BH62" s="10">
        <f t="shared" si="46"/>
        <v>5.902777777777778E-5</v>
      </c>
      <c r="BI62">
        <f t="shared" si="27"/>
        <v>98.305084745762713</v>
      </c>
      <c r="BJ62">
        <v>1</v>
      </c>
      <c r="CB62">
        <f>BR40</f>
        <v>0</v>
      </c>
    </row>
    <row r="63" spans="1:80" ht="72">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0</v>
      </c>
      <c r="AF63">
        <f t="shared" si="38"/>
        <v>1</v>
      </c>
      <c r="AG63">
        <f>'[1]Student MASTER'!$K51</f>
        <v>1</v>
      </c>
      <c r="AH63">
        <f t="shared" si="39"/>
        <v>1</v>
      </c>
      <c r="AI63">
        <f>'[1]Student MASTER'!$L51</f>
        <v>0</v>
      </c>
      <c r="AJ63">
        <v>1</v>
      </c>
      <c r="AK63">
        <f t="shared" si="40"/>
        <v>1</v>
      </c>
      <c r="AL63">
        <v>1</v>
      </c>
      <c r="AM63">
        <f>'[1]Student MASTER'!$M51</f>
        <v>1</v>
      </c>
      <c r="AN63">
        <v>0</v>
      </c>
      <c r="AO63">
        <f>'[1]Student MASTER'!$N51</f>
        <v>1</v>
      </c>
      <c r="AP63">
        <v>1</v>
      </c>
      <c r="AQ63">
        <v>1</v>
      </c>
      <c r="AR63">
        <v>1</v>
      </c>
      <c r="AS63">
        <f>'[1]Student MASTER'!$O51</f>
        <v>1</v>
      </c>
      <c r="AT63">
        <f>'[1]Student MASTER'!$S51</f>
        <v>1</v>
      </c>
      <c r="AU63">
        <f t="shared" si="41"/>
        <v>12.291428571428611</v>
      </c>
      <c r="AV63">
        <f t="shared" si="42"/>
        <v>16.761904761904763</v>
      </c>
      <c r="AW63">
        <f t="shared" si="43"/>
        <v>17.790476190476188</v>
      </c>
      <c r="AX63">
        <f t="shared" si="44"/>
        <v>17.105714285714285</v>
      </c>
      <c r="AY63">
        <v>1</v>
      </c>
      <c r="AZ63">
        <v>1</v>
      </c>
      <c r="BA63">
        <v>0</v>
      </c>
      <c r="BG63">
        <f t="shared" si="45"/>
        <v>47.619047619047613</v>
      </c>
      <c r="BH63" s="10">
        <f t="shared" si="46"/>
        <v>7.2916666666666659E-5</v>
      </c>
      <c r="BI63">
        <f t="shared" si="27"/>
        <v>99.206349206349216</v>
      </c>
      <c r="BJ63">
        <v>1</v>
      </c>
      <c r="CB63">
        <f>BS40</f>
        <v>0</v>
      </c>
    </row>
    <row r="64" spans="1:80" ht="43.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1</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0</v>
      </c>
      <c r="BG64">
        <f t="shared" ref="BG64" si="64">IF(G64=0,0,AF64/G64*1000)</f>
        <v>166.66666666666666</v>
      </c>
      <c r="BH64" s="10">
        <f t="shared" ref="BH64" si="65">G64/200/24/60</f>
        <v>4.1666666666666665E-5</v>
      </c>
      <c r="BI64">
        <f t="shared" ref="BI64" si="66">IF(G64=0,0,L64/I64*100)</f>
        <v>97.402597402597408</v>
      </c>
      <c r="BJ64">
        <v>1</v>
      </c>
      <c r="CB64">
        <f>BT39</f>
        <v>0</v>
      </c>
    </row>
    <row r="65" spans="1:80" ht="72">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1</v>
      </c>
      <c r="AM65">
        <f>'[1]Student MASTER'!$M52</f>
        <v>1</v>
      </c>
      <c r="AN65">
        <v>0</v>
      </c>
      <c r="AO65">
        <f>'[1]Student MASTER'!$N52</f>
        <v>1</v>
      </c>
      <c r="AP65">
        <v>1</v>
      </c>
      <c r="AQ65">
        <v>1</v>
      </c>
      <c r="AR65">
        <v>1</v>
      </c>
      <c r="AS65">
        <f>'[1]Student MASTER'!$O52</f>
        <v>1</v>
      </c>
      <c r="AT65">
        <f>'[1]Student MASTER'!$S52</f>
        <v>1</v>
      </c>
      <c r="AU65">
        <f t="shared" si="41"/>
        <v>65.168235294117665</v>
      </c>
      <c r="AV65">
        <f t="shared" si="42"/>
        <v>8.3929411764705897</v>
      </c>
      <c r="AW65">
        <f t="shared" si="43"/>
        <v>20.16</v>
      </c>
      <c r="AX65">
        <f t="shared" si="44"/>
        <v>17.269411764705886</v>
      </c>
      <c r="AY65">
        <v>1</v>
      </c>
      <c r="AZ65">
        <v>1</v>
      </c>
      <c r="BA65">
        <v>0</v>
      </c>
      <c r="BG65">
        <f t="shared" si="45"/>
        <v>117.64705882352941</v>
      </c>
      <c r="BH65" s="10">
        <f t="shared" si="46"/>
        <v>5.902777777777778E-5</v>
      </c>
      <c r="BI65">
        <f t="shared" si="27"/>
        <v>98.198198198198199</v>
      </c>
      <c r="BJ65">
        <v>1</v>
      </c>
      <c r="CB65">
        <f>BT40</f>
        <v>0</v>
      </c>
    </row>
    <row r="66" spans="1:80" ht="120">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0</v>
      </c>
      <c r="AF66">
        <f t="shared" si="38"/>
        <v>4</v>
      </c>
      <c r="AG66">
        <f>'[1]Student MASTER'!$K53</f>
        <v>1</v>
      </c>
      <c r="AH66">
        <f t="shared" si="39"/>
        <v>1</v>
      </c>
      <c r="AI66">
        <f>'[1]Student MASTER'!$L53</f>
        <v>0</v>
      </c>
      <c r="AJ66">
        <v>1</v>
      </c>
      <c r="AK66">
        <f t="shared" si="40"/>
        <v>1</v>
      </c>
      <c r="AL66">
        <v>0</v>
      </c>
      <c r="AM66">
        <f>'[1]Student MASTER'!$M53</f>
        <v>1</v>
      </c>
      <c r="AN66">
        <v>0</v>
      </c>
      <c r="AO66">
        <f>'[1]Student MASTER'!$N53</f>
        <v>1</v>
      </c>
      <c r="AP66">
        <v>1</v>
      </c>
      <c r="AQ66">
        <v>1</v>
      </c>
      <c r="AR66">
        <v>1</v>
      </c>
      <c r="AS66">
        <f>'[1]Student MASTER'!$O53</f>
        <v>1</v>
      </c>
      <c r="AT66">
        <f>'[1]Student MASTER'!$S53</f>
        <v>1</v>
      </c>
      <c r="AU66">
        <f t="shared" si="41"/>
        <v>81.823750000000018</v>
      </c>
      <c r="AV66">
        <f t="shared" si="42"/>
        <v>9.7962500000000006</v>
      </c>
      <c r="AW66">
        <f t="shared" si="43"/>
        <v>19.290000000000003</v>
      </c>
      <c r="AX66">
        <f t="shared" si="44"/>
        <v>23.418749999999996</v>
      </c>
      <c r="AY66">
        <v>1</v>
      </c>
      <c r="AZ66">
        <v>1</v>
      </c>
      <c r="BA66">
        <v>1</v>
      </c>
      <c r="BG66">
        <f t="shared" si="45"/>
        <v>125</v>
      </c>
      <c r="BH66" s="10">
        <f t="shared" si="46"/>
        <v>1.1111111111111112E-4</v>
      </c>
      <c r="BI66">
        <f t="shared" si="27"/>
        <v>98</v>
      </c>
      <c r="BJ66">
        <v>1</v>
      </c>
      <c r="CB66">
        <f>BU40</f>
        <v>0</v>
      </c>
    </row>
    <row r="67" spans="1:80" ht="86.25">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0</v>
      </c>
      <c r="AM67">
        <f>'[1]Student MASTER'!$M54</f>
        <v>0</v>
      </c>
      <c r="AN67">
        <v>0</v>
      </c>
      <c r="AO67">
        <f>'[1]Student MASTER'!$N54</f>
        <v>1</v>
      </c>
      <c r="AP67">
        <v>1</v>
      </c>
      <c r="AQ67">
        <v>1</v>
      </c>
      <c r="AR67">
        <v>1</v>
      </c>
      <c r="AS67">
        <f>'[1]Student MASTER'!$O54</f>
        <v>1</v>
      </c>
      <c r="AT67">
        <f>'[1]Student MASTER'!$S54</f>
        <v>1</v>
      </c>
      <c r="AU67">
        <f t="shared" si="41"/>
        <v>-80.365714285714233</v>
      </c>
      <c r="AV67">
        <f t="shared" si="42"/>
        <v>29.685714285714287</v>
      </c>
      <c r="AW67">
        <f t="shared" si="43"/>
        <v>22.270476190476185</v>
      </c>
      <c r="AX67">
        <f t="shared" si="44"/>
        <v>20.694285714285719</v>
      </c>
      <c r="AY67">
        <v>1</v>
      </c>
      <c r="AZ67">
        <v>1</v>
      </c>
      <c r="BA67">
        <v>1</v>
      </c>
      <c r="BG67">
        <f t="shared" si="45"/>
        <v>190.47619047619045</v>
      </c>
      <c r="BH67" s="10">
        <f t="shared" si="46"/>
        <v>7.2916666666666659E-5</v>
      </c>
      <c r="BI67">
        <f t="shared" si="27"/>
        <v>97.241379310344826</v>
      </c>
      <c r="BJ67">
        <v>1</v>
      </c>
      <c r="CB67">
        <f>VLOOKUP(BP40,'Reading box plots'!$A$2:$B$10,2)</f>
        <v>17</v>
      </c>
    </row>
    <row r="68" spans="1:80" ht="120">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0</v>
      </c>
      <c r="AB68">
        <f>'[1]Student MASTER'!$I55</f>
        <v>1</v>
      </c>
      <c r="AC68">
        <f>'[1]Student MASTER'!$T55</f>
        <v>1</v>
      </c>
      <c r="AD68">
        <f>'[1]Student MASTER'!$J55</f>
        <v>1</v>
      </c>
      <c r="AE68">
        <v>0</v>
      </c>
      <c r="AF68">
        <f t="shared" si="38"/>
        <v>4</v>
      </c>
      <c r="AG68">
        <f>'[1]Student MASTER'!$K55</f>
        <v>1</v>
      </c>
      <c r="AH68">
        <f t="shared" si="39"/>
        <v>1</v>
      </c>
      <c r="AI68">
        <f>'[1]Student MASTER'!$L55</f>
        <v>0</v>
      </c>
      <c r="AJ68">
        <v>1</v>
      </c>
      <c r="AK68">
        <f t="shared" si="40"/>
        <v>1</v>
      </c>
      <c r="AL68">
        <v>0</v>
      </c>
      <c r="AM68">
        <f>'[1]Student MASTER'!$M55</f>
        <v>1</v>
      </c>
      <c r="AN68">
        <v>0</v>
      </c>
      <c r="AO68">
        <f>'[1]Student MASTER'!$N55</f>
        <v>1</v>
      </c>
      <c r="AP68">
        <v>1</v>
      </c>
      <c r="AQ68">
        <v>1</v>
      </c>
      <c r="AR68">
        <v>1</v>
      </c>
      <c r="AS68">
        <f>'[1]Student MASTER'!$O55</f>
        <v>1</v>
      </c>
      <c r="AT68">
        <f>'[1]Student MASTER'!$S55</f>
        <v>1</v>
      </c>
      <c r="AU68">
        <f t="shared" si="41"/>
        <v>55.412727272727288</v>
      </c>
      <c r="AV68">
        <f t="shared" si="42"/>
        <v>13.72848484848485</v>
      </c>
      <c r="AW68">
        <f t="shared" si="43"/>
        <v>19.117575757575754</v>
      </c>
      <c r="AX68">
        <f t="shared" si="44"/>
        <v>23.758181818181818</v>
      </c>
      <c r="AY68">
        <v>1</v>
      </c>
      <c r="AZ68">
        <v>1</v>
      </c>
      <c r="BA68">
        <v>1</v>
      </c>
      <c r="BG68">
        <f t="shared" si="45"/>
        <v>121.21212121212122</v>
      </c>
      <c r="BH68" s="10">
        <f t="shared" si="46"/>
        <v>1.1458333333333333E-4</v>
      </c>
      <c r="BI68">
        <f t="shared" si="27"/>
        <v>98.048780487804876</v>
      </c>
      <c r="BJ68">
        <v>1</v>
      </c>
      <c r="CB68">
        <f>VLOOKUP(AU40,'Reading box plots'!$A$2:$B$10,2)</f>
        <v>6</v>
      </c>
    </row>
    <row r="69" spans="1:80" ht="90">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0</v>
      </c>
      <c r="AF69">
        <f t="shared" si="38"/>
        <v>3</v>
      </c>
      <c r="AG69">
        <f>'[1]Student MASTER'!$K56</f>
        <v>1</v>
      </c>
      <c r="AH69">
        <f t="shared" si="39"/>
        <v>1</v>
      </c>
      <c r="AI69">
        <f>'[1]Student MASTER'!$L56</f>
        <v>0</v>
      </c>
      <c r="AJ69">
        <v>1</v>
      </c>
      <c r="AK69">
        <f t="shared" si="40"/>
        <v>1</v>
      </c>
      <c r="AL69">
        <v>0</v>
      </c>
      <c r="AM69">
        <f>'[1]Student MASTER'!$M56</f>
        <v>1</v>
      </c>
      <c r="AN69">
        <v>0</v>
      </c>
      <c r="AO69">
        <f>'[1]Student MASTER'!$N56</f>
        <v>1</v>
      </c>
      <c r="AP69">
        <v>1</v>
      </c>
      <c r="AQ69">
        <v>1</v>
      </c>
      <c r="AR69">
        <v>1</v>
      </c>
      <c r="AS69">
        <f>'[1]Student MASTER'!$O56</f>
        <v>1</v>
      </c>
      <c r="AT69">
        <f>'[1]Student MASTER'!$S56</f>
        <v>1</v>
      </c>
      <c r="AU69">
        <f t="shared" si="41"/>
        <v>-80.365714285714233</v>
      </c>
      <c r="AV69">
        <f t="shared" si="42"/>
        <v>29.685714285714287</v>
      </c>
      <c r="AW69">
        <f t="shared" si="43"/>
        <v>22.550476190476186</v>
      </c>
      <c r="AX69">
        <f t="shared" si="44"/>
        <v>20.918571428571433</v>
      </c>
      <c r="AY69">
        <v>1</v>
      </c>
      <c r="AZ69">
        <v>1</v>
      </c>
      <c r="BA69">
        <v>1</v>
      </c>
      <c r="BG69">
        <f t="shared" si="45"/>
        <v>142.85714285714286</v>
      </c>
      <c r="BH69" s="10">
        <f t="shared" si="46"/>
        <v>7.2916666666666659E-5</v>
      </c>
      <c r="BI69">
        <f t="shared" si="27"/>
        <v>97.931034482758619</v>
      </c>
      <c r="BJ69">
        <v>1</v>
      </c>
    </row>
    <row r="70" spans="1:80" ht="10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0</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1</v>
      </c>
      <c r="AR70">
        <v>1</v>
      </c>
      <c r="AS70">
        <f>'[1]Student MASTER'!$O57</f>
        <v>1</v>
      </c>
      <c r="AT70">
        <f>'[1]Student MASTER'!$S57</f>
        <v>1</v>
      </c>
      <c r="AU70">
        <f t="shared" si="41"/>
        <v>46.665000000000013</v>
      </c>
      <c r="AV70">
        <f t="shared" si="42"/>
        <v>14.203333333333337</v>
      </c>
      <c r="AW70">
        <f t="shared" si="43"/>
        <v>18.493333333333336</v>
      </c>
      <c r="AX70">
        <f t="shared" si="44"/>
        <v>21.83</v>
      </c>
      <c r="AY70">
        <v>1</v>
      </c>
      <c r="AZ70">
        <v>1</v>
      </c>
      <c r="BA70">
        <v>0</v>
      </c>
      <c r="BG70">
        <f t="shared" si="45"/>
        <v>133.33333333333334</v>
      </c>
      <c r="BH70" s="10">
        <f t="shared" si="46"/>
        <v>1.0416666666666666E-4</v>
      </c>
      <c r="BI70">
        <f t="shared" si="27"/>
        <v>97.826086956521735</v>
      </c>
      <c r="BJ70">
        <v>1</v>
      </c>
    </row>
    <row r="71" spans="1:80" ht="90">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1</v>
      </c>
      <c r="AR71">
        <v>1</v>
      </c>
      <c r="AS71">
        <f>'[1]Student MASTER'!$O58</f>
        <v>1</v>
      </c>
      <c r="AT71">
        <f>'[1]Student MASTER'!$S58</f>
        <v>1</v>
      </c>
      <c r="AU71">
        <f t="shared" si="41"/>
        <v>-25.499999999999986</v>
      </c>
      <c r="AV71">
        <f t="shared" si="42"/>
        <v>22.77833333333334</v>
      </c>
      <c r="AW71">
        <f t="shared" si="43"/>
        <v>18.246666666666666</v>
      </c>
      <c r="AX71">
        <f t="shared" si="44"/>
        <v>18.829999999999998</v>
      </c>
      <c r="AY71">
        <v>1</v>
      </c>
      <c r="AZ71">
        <v>1</v>
      </c>
      <c r="BA71">
        <v>0</v>
      </c>
      <c r="BG71">
        <f t="shared" si="45"/>
        <v>125</v>
      </c>
      <c r="BH71" s="10">
        <f t="shared" si="46"/>
        <v>8.3333333333333331E-5</v>
      </c>
      <c r="BI71">
        <f t="shared" si="27"/>
        <v>97.959183673469383</v>
      </c>
      <c r="BJ71">
        <v>1</v>
      </c>
    </row>
    <row r="72" spans="1:80" ht="90">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0</v>
      </c>
      <c r="AM72">
        <f>'[1]Student MASTER'!$M59</f>
        <v>1</v>
      </c>
      <c r="AN72">
        <v>0</v>
      </c>
      <c r="AO72">
        <f>'[1]Student MASTER'!$N59</f>
        <v>1</v>
      </c>
      <c r="AP72">
        <v>1</v>
      </c>
      <c r="AQ72">
        <v>1</v>
      </c>
      <c r="AR72">
        <v>1</v>
      </c>
      <c r="AS72">
        <f>'[1]Student MASTER'!$O59</f>
        <v>1</v>
      </c>
      <c r="AT72">
        <f>'[1]Student MASTER'!$S59</f>
        <v>1</v>
      </c>
      <c r="AU72">
        <f t="shared" si="41"/>
        <v>13.27500000000002</v>
      </c>
      <c r="AV72">
        <f t="shared" si="42"/>
        <v>17.37</v>
      </c>
      <c r="AW72">
        <f t="shared" si="43"/>
        <v>18.246666666666666</v>
      </c>
      <c r="AX72">
        <f t="shared" si="44"/>
        <v>18.829999999999998</v>
      </c>
      <c r="AY72">
        <v>1</v>
      </c>
      <c r="AZ72">
        <v>1</v>
      </c>
      <c r="BA72">
        <v>1</v>
      </c>
      <c r="BG72">
        <f t="shared" si="45"/>
        <v>125</v>
      </c>
      <c r="BH72" s="10">
        <f t="shared" si="46"/>
        <v>8.3333333333333331E-5</v>
      </c>
      <c r="BI72">
        <f t="shared" si="27"/>
        <v>97.959183673469383</v>
      </c>
      <c r="BJ72">
        <v>1</v>
      </c>
    </row>
    <row r="73" spans="1:80" ht="120">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0</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0</v>
      </c>
      <c r="AQ73">
        <v>1</v>
      </c>
      <c r="AR73">
        <v>1</v>
      </c>
      <c r="AS73">
        <f>'[1]Student MASTER'!$O60</f>
        <v>1</v>
      </c>
      <c r="AT73">
        <f>'[1]Student MASTER'!$S60</f>
        <v>1</v>
      </c>
      <c r="AU73">
        <f t="shared" si="41"/>
        <v>47.45500000000002</v>
      </c>
      <c r="AV73">
        <f t="shared" si="42"/>
        <v>14.590000000000003</v>
      </c>
      <c r="AW73">
        <f t="shared" si="43"/>
        <v>19.290000000000003</v>
      </c>
      <c r="AX73">
        <f t="shared" si="44"/>
        <v>23.418749999999996</v>
      </c>
      <c r="AY73">
        <v>1</v>
      </c>
      <c r="AZ73">
        <v>0</v>
      </c>
      <c r="BA73">
        <v>0</v>
      </c>
      <c r="BG73">
        <f t="shared" si="45"/>
        <v>93.75</v>
      </c>
      <c r="BH73" s="10">
        <f t="shared" si="46"/>
        <v>1.1111111111111112E-4</v>
      </c>
      <c r="BI73">
        <f t="shared" si="27"/>
        <v>98.492462311557787</v>
      </c>
      <c r="BJ73">
        <v>1</v>
      </c>
    </row>
    <row r="74" spans="1:80" ht="90">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0</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0</v>
      </c>
      <c r="AQ74">
        <v>1</v>
      </c>
      <c r="AR74">
        <v>1</v>
      </c>
      <c r="AS74">
        <f>'[1]Student MASTER'!$O61</f>
        <v>1</v>
      </c>
      <c r="AT74">
        <f>'[1]Student MASTER'!$S61</f>
        <v>1</v>
      </c>
      <c r="AU74">
        <f t="shared" si="41"/>
        <v>-12.220689655172375</v>
      </c>
      <c r="AV74">
        <f t="shared" si="42"/>
        <v>22.168275862068963</v>
      </c>
      <c r="AW74">
        <f t="shared" si="43"/>
        <v>17.44551724137931</v>
      </c>
      <c r="AX74">
        <f t="shared" si="44"/>
        <v>20.517931034482757</v>
      </c>
      <c r="AY74">
        <v>1</v>
      </c>
      <c r="AZ74">
        <v>0</v>
      </c>
      <c r="BA74">
        <v>0</v>
      </c>
      <c r="BG74">
        <f t="shared" si="45"/>
        <v>68.965517241379303</v>
      </c>
      <c r="BH74" s="10">
        <f t="shared" si="46"/>
        <v>1.0069444444444445E-4</v>
      </c>
      <c r="BI74">
        <f t="shared" si="27"/>
        <v>98.830409356725141</v>
      </c>
      <c r="BJ74">
        <v>1</v>
      </c>
    </row>
    <row r="75" spans="1:80" ht="120">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0</v>
      </c>
      <c r="AB75">
        <f>'[1]Student MASTER'!$I62</f>
        <v>1</v>
      </c>
      <c r="AC75">
        <f>'[1]Student MASTER'!$T62</f>
        <v>1</v>
      </c>
      <c r="AD75">
        <f>'[1]Student MASTER'!$J62</f>
        <v>1</v>
      </c>
      <c r="AE75">
        <v>0</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0</v>
      </c>
      <c r="AQ75">
        <v>1</v>
      </c>
      <c r="AR75">
        <v>1</v>
      </c>
      <c r="AS75">
        <f>'[1]Student MASTER'!$O62</f>
        <v>1</v>
      </c>
      <c r="AT75">
        <f>'[1]Student MASTER'!$S62</f>
        <v>1</v>
      </c>
      <c r="AU75">
        <f t="shared" si="41"/>
        <v>25.273225806451627</v>
      </c>
      <c r="AV75">
        <f t="shared" si="42"/>
        <v>17.435483870967747</v>
      </c>
      <c r="AW75">
        <f t="shared" si="43"/>
        <v>19.473548387096773</v>
      </c>
      <c r="AX75">
        <f t="shared" si="44"/>
        <v>23.089677419354835</v>
      </c>
      <c r="AY75">
        <v>1</v>
      </c>
      <c r="AZ75">
        <v>0</v>
      </c>
      <c r="BA75">
        <v>0</v>
      </c>
      <c r="BG75">
        <f t="shared" si="45"/>
        <v>129.03225806451613</v>
      </c>
      <c r="BH75" s="10">
        <f t="shared" si="46"/>
        <v>1.0763888888888889E-4</v>
      </c>
      <c r="BI75">
        <f t="shared" si="27"/>
        <v>97.948717948717942</v>
      </c>
      <c r="BJ75">
        <v>1</v>
      </c>
    </row>
    <row r="76" spans="1:80" ht="10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0</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0</v>
      </c>
      <c r="AQ76">
        <v>1</v>
      </c>
      <c r="AR76">
        <v>1</v>
      </c>
      <c r="AS76">
        <f>'[1]Student MASTER'!$O63</f>
        <v>1</v>
      </c>
      <c r="AT76">
        <f>'[1]Student MASTER'!$S63</f>
        <v>1</v>
      </c>
      <c r="AU76">
        <f t="shared" si="41"/>
        <v>3.4409677419355162</v>
      </c>
      <c r="AV76">
        <f t="shared" si="42"/>
        <v>20.480645161290322</v>
      </c>
      <c r="AW76">
        <f t="shared" si="43"/>
        <v>19.28387096774193</v>
      </c>
      <c r="AX76">
        <f t="shared" si="44"/>
        <v>22.937741935483871</v>
      </c>
      <c r="AY76">
        <v>1</v>
      </c>
      <c r="AZ76">
        <v>0</v>
      </c>
      <c r="BA76">
        <v>0</v>
      </c>
      <c r="BG76">
        <f t="shared" si="45"/>
        <v>129.03225806451613</v>
      </c>
      <c r="BH76" s="10">
        <f t="shared" si="46"/>
        <v>1.0763888888888889E-4</v>
      </c>
      <c r="BI76">
        <f t="shared" si="27"/>
        <v>97.9381443298969</v>
      </c>
      <c r="BJ76">
        <v>1</v>
      </c>
    </row>
    <row r="77" spans="1:80" ht="60">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0</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0</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0</v>
      </c>
      <c r="BA77">
        <v>0</v>
      </c>
      <c r="BG77">
        <f t="shared" si="45"/>
        <v>150</v>
      </c>
      <c r="BH77" s="10">
        <f t="shared" si="46"/>
        <v>6.9444444444444444E-5</v>
      </c>
      <c r="BI77">
        <f t="shared" si="27"/>
        <v>97.435897435897431</v>
      </c>
      <c r="BJ77">
        <v>1</v>
      </c>
    </row>
    <row r="78" spans="1:80" ht="4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0</v>
      </c>
      <c r="AF78">
        <f t="shared" si="38"/>
        <v>4</v>
      </c>
      <c r="AG78">
        <f>'[1]Student MASTER'!$K65</f>
        <v>1</v>
      </c>
      <c r="AH78">
        <f t="shared" si="39"/>
        <v>1</v>
      </c>
      <c r="AI78">
        <f>'[1]Student MASTER'!$L65</f>
        <v>0</v>
      </c>
      <c r="AJ78">
        <v>1</v>
      </c>
      <c r="AK78">
        <f t="shared" si="40"/>
        <v>1</v>
      </c>
      <c r="AL78">
        <v>1</v>
      </c>
      <c r="AM78">
        <f>'[1]Student MASTER'!$M65</f>
        <v>1</v>
      </c>
      <c r="AN78">
        <v>1</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1</v>
      </c>
    </row>
    <row r="79" spans="1:80" ht="4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0</v>
      </c>
      <c r="AB79">
        <f>'[1]Student MASTER'!$I66</f>
        <v>1</v>
      </c>
      <c r="AC79">
        <f>'[1]Student MASTER'!$T66</f>
        <v>1</v>
      </c>
      <c r="AD79">
        <f>'[1]Student MASTER'!$J66</f>
        <v>0</v>
      </c>
      <c r="AE79">
        <v>0</v>
      </c>
      <c r="AF79">
        <f t="shared" si="38"/>
        <v>4</v>
      </c>
      <c r="AG79">
        <f>'[1]Student MASTER'!$K66</f>
        <v>1</v>
      </c>
      <c r="AH79">
        <f t="shared" si="39"/>
        <v>1</v>
      </c>
      <c r="AI79">
        <f>'[1]Student MASTER'!$L66</f>
        <v>1</v>
      </c>
      <c r="AJ79">
        <v>1</v>
      </c>
      <c r="AK79">
        <f t="shared" si="40"/>
        <v>1</v>
      </c>
      <c r="AL79">
        <v>1</v>
      </c>
      <c r="AM79">
        <f>'[1]Student MASTER'!$M66</f>
        <v>1</v>
      </c>
      <c r="AN79">
        <v>1</v>
      </c>
      <c r="AO79">
        <f>'[1]Student MASTER'!$N66</f>
        <v>1</v>
      </c>
      <c r="AP79">
        <v>0</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0</v>
      </c>
      <c r="BA79">
        <v>1</v>
      </c>
      <c r="BG79">
        <f t="shared" si="45"/>
        <v>190.47619047619045</v>
      </c>
      <c r="BH79" s="10">
        <f t="shared" si="46"/>
        <v>7.2916666666666659E-5</v>
      </c>
      <c r="BI79">
        <f t="shared" si="27"/>
        <v>95.402298850574709</v>
      </c>
      <c r="BJ79">
        <v>1</v>
      </c>
    </row>
    <row r="80" spans="1:80" ht="60">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0</v>
      </c>
      <c r="AB80">
        <f>'[1]Student MASTER'!$I67</f>
        <v>1</v>
      </c>
      <c r="AC80">
        <f>'[1]Student MASTER'!$T67</f>
        <v>1</v>
      </c>
      <c r="AD80">
        <f>'[1]Student MASTER'!$J67</f>
        <v>0</v>
      </c>
      <c r="AE80">
        <v>0</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0</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1</v>
      </c>
      <c r="AZ80">
        <v>0</v>
      </c>
      <c r="BA80">
        <v>1</v>
      </c>
      <c r="BG80">
        <f t="shared" si="45"/>
        <v>157.89473684210526</v>
      </c>
      <c r="BH80" s="10">
        <f t="shared" si="46"/>
        <v>6.597222222222223E-5</v>
      </c>
      <c r="BI80">
        <f t="shared" si="27"/>
        <v>96.938775510204081</v>
      </c>
      <c r="BJ80">
        <v>1</v>
      </c>
    </row>
    <row r="81" spans="1:62" ht="4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0</v>
      </c>
      <c r="AF81">
        <f t="shared" si="38"/>
        <v>2</v>
      </c>
      <c r="AG81">
        <f>'[1]Student MASTER'!$K68</f>
        <v>0</v>
      </c>
      <c r="AH81">
        <f t="shared" si="39"/>
        <v>1</v>
      </c>
      <c r="AI81">
        <f>'[1]Student MASTER'!$L68</f>
        <v>0</v>
      </c>
      <c r="AJ81">
        <v>1</v>
      </c>
      <c r="AK81">
        <f t="shared" si="40"/>
        <v>1</v>
      </c>
      <c r="AL81">
        <v>1</v>
      </c>
      <c r="AM81">
        <f>'[1]Student MASTER'!$M68</f>
        <v>0</v>
      </c>
      <c r="AN81">
        <v>1</v>
      </c>
      <c r="AO81">
        <f>'[1]Student MASTER'!$N68</f>
        <v>1</v>
      </c>
      <c r="AP81">
        <v>0</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0</v>
      </c>
      <c r="BA81">
        <v>1</v>
      </c>
      <c r="BG81">
        <f t="shared" si="45"/>
        <v>95.238095238095227</v>
      </c>
      <c r="BH81" s="10">
        <f t="shared" si="46"/>
        <v>7.2916666666666659E-5</v>
      </c>
      <c r="BI81">
        <f t="shared" si="27"/>
        <v>97.752808988764045</v>
      </c>
      <c r="BJ81">
        <v>1</v>
      </c>
    </row>
    <row r="82" spans="1:62" ht="60">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0</v>
      </c>
      <c r="AB82">
        <f>'[1]Student MASTER'!$I69</f>
        <v>1</v>
      </c>
      <c r="AC82">
        <f>'[1]Student MASTER'!$T69</f>
        <v>1</v>
      </c>
      <c r="AD82">
        <f>'[1]Student MASTER'!$J69</f>
        <v>1</v>
      </c>
      <c r="AE82">
        <v>0</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1</v>
      </c>
    </row>
    <row r="83" spans="1:62" ht="60">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0</v>
      </c>
      <c r="AB83">
        <f>'[1]Student MASTER'!$I70</f>
        <v>1</v>
      </c>
      <c r="AC83">
        <f>'[1]Student MASTER'!$T70</f>
        <v>1</v>
      </c>
      <c r="AD83">
        <f>'[1]Student MASTER'!$J70</f>
        <v>1</v>
      </c>
      <c r="AE83">
        <v>0</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1</v>
      </c>
    </row>
    <row r="84" spans="1:62" ht="10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0</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0</v>
      </c>
      <c r="AM84">
        <f>'[1]Student MASTER'!$M71</f>
        <v>1</v>
      </c>
      <c r="AN84">
        <v>0</v>
      </c>
      <c r="AO84">
        <f>'[1]Student MASTER'!$N71</f>
        <v>1</v>
      </c>
      <c r="AP84">
        <v>1</v>
      </c>
      <c r="AQ84">
        <v>1</v>
      </c>
      <c r="AR84">
        <v>1</v>
      </c>
      <c r="AS84">
        <f>'[1]Student MASTER'!$O71</f>
        <v>1</v>
      </c>
      <c r="AT84">
        <f>'[1]Student MASTER'!$S71</f>
        <v>1</v>
      </c>
      <c r="AU84">
        <f t="shared" si="41"/>
        <v>78.213793103448296</v>
      </c>
      <c r="AV84">
        <f t="shared" si="42"/>
        <v>9.55448275862069</v>
      </c>
      <c r="AW84">
        <f t="shared" si="43"/>
        <v>21.095172413793104</v>
      </c>
      <c r="AX84">
        <f t="shared" si="44"/>
        <v>23.441379310344821</v>
      </c>
      <c r="AY84">
        <v>1</v>
      </c>
      <c r="AZ84">
        <v>1</v>
      </c>
      <c r="BA84">
        <v>1</v>
      </c>
      <c r="BG84">
        <f t="shared" si="45"/>
        <v>137.93103448275861</v>
      </c>
      <c r="BH84" s="10">
        <f t="shared" si="46"/>
        <v>1.0069444444444445E-4</v>
      </c>
      <c r="BI84">
        <f t="shared" si="27"/>
        <v>97.905759162303667</v>
      </c>
      <c r="BJ84">
        <v>1</v>
      </c>
    </row>
    <row r="85" spans="1:62" ht="120">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0</v>
      </c>
      <c r="AF85">
        <f t="shared" si="38"/>
        <v>3</v>
      </c>
      <c r="AG85">
        <f>'[1]Student MASTER'!$K72</f>
        <v>1</v>
      </c>
      <c r="AH85">
        <f t="shared" si="39"/>
        <v>1</v>
      </c>
      <c r="AI85">
        <f>'[1]Student MASTER'!$L72</f>
        <v>0</v>
      </c>
      <c r="AJ85">
        <v>1</v>
      </c>
      <c r="AK85">
        <f t="shared" si="40"/>
        <v>1</v>
      </c>
      <c r="AL85">
        <v>0</v>
      </c>
      <c r="AM85">
        <f>'[1]Student MASTER'!$M72</f>
        <v>0</v>
      </c>
      <c r="AN85">
        <v>0</v>
      </c>
      <c r="AO85">
        <f>'[1]Student MASTER'!$N72</f>
        <v>1</v>
      </c>
      <c r="AP85">
        <v>1</v>
      </c>
      <c r="AQ85">
        <v>1</v>
      </c>
      <c r="AR85">
        <v>1</v>
      </c>
      <c r="AS85">
        <f>'[1]Student MASTER'!$O72</f>
        <v>1</v>
      </c>
      <c r="AT85">
        <f>'[1]Student MASTER'!$S72</f>
        <v>1</v>
      </c>
      <c r="AU85">
        <f t="shared" si="41"/>
        <v>4.3650000000000304</v>
      </c>
      <c r="AV85">
        <f t="shared" si="42"/>
        <v>20.103333333333335</v>
      </c>
      <c r="AW85">
        <f t="shared" si="43"/>
        <v>21.433333333333334</v>
      </c>
      <c r="AX85">
        <f t="shared" si="44"/>
        <v>24.184999999999995</v>
      </c>
      <c r="AY85">
        <v>1</v>
      </c>
      <c r="AZ85">
        <v>1</v>
      </c>
      <c r="BA85">
        <v>1</v>
      </c>
      <c r="BG85">
        <f t="shared" si="45"/>
        <v>100</v>
      </c>
      <c r="BH85" s="10">
        <f t="shared" si="46"/>
        <v>1.0416666666666666E-4</v>
      </c>
      <c r="BI85">
        <f t="shared" si="27"/>
        <v>98.484848484848484</v>
      </c>
      <c r="BJ85">
        <v>1</v>
      </c>
    </row>
    <row r="86" spans="1:62" ht="120">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0</v>
      </c>
      <c r="AM86">
        <f>'[1]Student MASTER'!$M73</f>
        <v>1</v>
      </c>
      <c r="AN86">
        <v>0</v>
      </c>
      <c r="AO86">
        <f>'[1]Student MASTER'!$N73</f>
        <v>1</v>
      </c>
      <c r="AP86">
        <v>1</v>
      </c>
      <c r="AQ86">
        <v>1</v>
      </c>
      <c r="AR86">
        <v>1</v>
      </c>
      <c r="AS86">
        <f>'[1]Student MASTER'!$O73</f>
        <v>1</v>
      </c>
      <c r="AT86">
        <f>'[1]Student MASTER'!$S73</f>
        <v>1</v>
      </c>
      <c r="AU86">
        <f t="shared" si="41"/>
        <v>5.1550000000000225</v>
      </c>
      <c r="AV86">
        <f t="shared" si="42"/>
        <v>20.49</v>
      </c>
      <c r="AW86">
        <f t="shared" si="43"/>
        <v>18.73875</v>
      </c>
      <c r="AX86">
        <f t="shared" si="44"/>
        <v>22.977187499999999</v>
      </c>
      <c r="AY86">
        <v>1</v>
      </c>
      <c r="AZ86">
        <v>1</v>
      </c>
      <c r="BA86">
        <v>1</v>
      </c>
      <c r="BG86">
        <f t="shared" si="45"/>
        <v>125</v>
      </c>
      <c r="BH86" s="10">
        <f t="shared" si="46"/>
        <v>1.1111111111111112E-4</v>
      </c>
      <c r="BI86">
        <f t="shared" si="27"/>
        <v>97.969543147208128</v>
      </c>
      <c r="BJ86">
        <v>1</v>
      </c>
    </row>
    <row r="87" spans="1:62" ht="60">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0</v>
      </c>
      <c r="AM87">
        <f>'[1]Student MASTER'!$M74</f>
        <v>0</v>
      </c>
      <c r="AN87">
        <v>0</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1</v>
      </c>
      <c r="BG87">
        <f t="shared" si="45"/>
        <v>214.28571428571428</v>
      </c>
      <c r="BH87" s="10">
        <f t="shared" si="46"/>
        <v>4.8611111111111115E-5</v>
      </c>
      <c r="BI87">
        <f t="shared" si="27"/>
        <v>96.969696969696969</v>
      </c>
      <c r="BJ87">
        <v>1</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expression" dxfId="264" priority="35">
      <formula>"inf"</formula>
    </cfRule>
    <cfRule type="colorScale" priority="36">
      <colorScale>
        <cfvo type="num" val="0"/>
        <cfvo type="num" val="100"/>
        <cfvo type="num" val="150"/>
        <color theme="9"/>
        <color theme="0"/>
        <color rgb="FFFF9999"/>
      </colorScale>
    </cfRule>
    <cfRule type="containsText" dxfId="263" priority="34" operator="containsText" text="inf">
      <formula>NOT(ISERROR(SEARCH("inf",C8)))</formula>
    </cfRule>
  </conditionalFormatting>
  <conditionalFormatting sqref="C11:CB11">
    <cfRule type="expression" dxfId="262" priority="33">
      <formula>ABS(C11)&lt;0.05</formula>
    </cfRule>
  </conditionalFormatting>
  <conditionalFormatting sqref="D14:E14 O14:Q14 AG14:AT14 D14:D90 P14:P90 AG14:AG90 AI14:AI90 AM14:AM90 AO14:AO90 AS14:AT90 AQ15:AT51 D52:E52 O52:Q52 AG88:AK90 AQ53:AT90 AK53:AK87 AK52:AT52 AK15:AK51 AG15:AJ87">
    <cfRule type="cellIs" dxfId="261" priority="31" operator="equal">
      <formula>0</formula>
    </cfRule>
    <cfRule type="cellIs" dxfId="260" priority="30" operator="equal">
      <formula>1</formula>
    </cfRule>
  </conditionalFormatting>
  <conditionalFormatting sqref="D20:E20 O20:Q20 AL20:AP20 E21:E51 O21:O51 Q21:Q51 AL21:AL51 AN21:AN51 AP21:AP51 D58:E58 O58:Q58 AL58:AP58 E59:E90 O59:O90 Q59:Q90 AL59:AL90 AN59:AN90 AP59:AP90">
    <cfRule type="cellIs" dxfId="259" priority="63" operator="equal">
      <formula>0</formula>
    </cfRule>
    <cfRule type="cellIs" dxfId="258" priority="62" operator="equal">
      <formula>1</formula>
    </cfRule>
  </conditionalFormatting>
  <conditionalFormatting sqref="F14:F90">
    <cfRule type="cellIs" dxfId="257" priority="127" operator="greaterThanOrEqual">
      <formula>2</formula>
    </cfRule>
    <cfRule type="cellIs" dxfId="256" priority="128" operator="equal">
      <formula>1</formula>
    </cfRule>
    <cfRule type="cellIs" dxfId="255" priority="139" operator="equal">
      <formula>0</formula>
    </cfRule>
  </conditionalFormatting>
  <conditionalFormatting sqref="G14:G90">
    <cfRule type="cellIs" dxfId="254" priority="126" operator="between">
      <formula>5</formula>
      <formula>15</formula>
    </cfRule>
    <cfRule type="cellIs" dxfId="253" priority="125" operator="between">
      <formula>16</formula>
      <formula>20</formula>
    </cfRule>
    <cfRule type="cellIs" dxfId="252" priority="124" operator="greaterThan">
      <formula>20</formula>
    </cfRule>
    <cfRule type="cellIs" dxfId="251"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0" priority="4" operator="equal">
      <formula>1</formula>
    </cfRule>
    <cfRule type="cellIs" dxfId="249" priority="5" operator="notEqual">
      <formula>1</formula>
    </cfRule>
  </conditionalFormatting>
  <conditionalFormatting sqref="R14:U90 W14:AE90 AY14:BA90 E15:E19 O15:O19 Q15:Q19 AL15:AL19 AN15:AN19 AP15:AP19 E53:E57 O53:O57 Q53:Q57 AL53:AL57 AN53:AN57 AP53:AP57">
    <cfRule type="cellIs" dxfId="248" priority="27" operator="equal">
      <formula>1</formula>
    </cfRule>
    <cfRule type="cellIs" dxfId="247"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6" priority="141" operator="equal">
      <formula>0</formula>
    </cfRule>
    <cfRule type="cellIs" dxfId="245" priority="140" operator="equal">
      <formula>1</formula>
    </cfRule>
  </conditionalFormatting>
  <conditionalFormatting sqref="AF14:AF90">
    <cfRule type="cellIs" dxfId="244"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5" operator="between">
      <formula>7</formula>
      <formula>9</formula>
    </cfRule>
    <cfRule type="cellIs" dxfId="242" priority="104" operator="greaterThanOrEqual">
      <formula>9</formula>
    </cfRule>
    <cfRule type="cellIs" dxfId="241" priority="106" operator="lessThan">
      <formula>7</formula>
    </cfRule>
  </conditionalFormatting>
  <conditionalFormatting sqref="BB14:BF16">
    <cfRule type="cellIs" dxfId="240" priority="112" operator="between">
      <formula>7</formula>
      <formula>9</formula>
    </cfRule>
    <cfRule type="cellIs" dxfId="239" priority="113" operator="lessThan">
      <formula>7</formula>
    </cfRule>
    <cfRule type="cellIs" dxfId="238" priority="111" operator="greaterThanOrEqual">
      <formula>9</formula>
    </cfRule>
  </conditionalFormatting>
  <conditionalFormatting sqref="BB17:BF54">
    <cfRule type="cellIs" dxfId="237" priority="24" operator="greaterThanOrEqual">
      <formula>9</formula>
    </cfRule>
    <cfRule type="cellIs" dxfId="236" priority="26" operator="lessThan">
      <formula>7</formula>
    </cfRule>
    <cfRule type="cellIs" dxfId="235" priority="25" operator="between">
      <formula>7</formula>
      <formula>9</formula>
    </cfRule>
  </conditionalFormatting>
  <conditionalFormatting sqref="BB55:BF90">
    <cfRule type="cellIs" dxfId="234" priority="2" operator="between">
      <formula>7</formula>
      <formula>9</formula>
    </cfRule>
    <cfRule type="cellIs" dxfId="233" priority="3" operator="lessThan">
      <formula>7</formula>
    </cfRule>
    <cfRule type="cellIs" dxfId="232" priority="1" operator="greaterThanOrEqual">
      <formula>9</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4:BJ90 BJ128">
    <cfRule type="cellIs" dxfId="227" priority="46" operator="equal">
      <formula>0</formula>
    </cfRule>
    <cfRule type="cellIs" dxfId="226" priority="45" operator="equal">
      <formula>1</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T14:T90 AY14:BA90 O14:O90 E14:E90 Y14:AE90 V14:V90 R14:R90 AG14:A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zoomScaleNormal="100" workbookViewId="0">
      <selection activeCell="AN14" sqref="AN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3.7109375"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1" width="7" customWidth="1"/>
    <col min="62" max="65" width="3.7109375" customWidth="1"/>
    <col min="66" max="66" width="3.7109375" bestFit="1" customWidth="1"/>
    <col min="67" max="67" width="4.5703125" customWidth="1"/>
    <col min="68" max="69" width="5" bestFit="1" customWidth="1"/>
    <col min="70" max="70" width="3.7109375" bestFit="1" customWidth="1"/>
    <col min="71" max="72" width="5" bestFit="1" customWidth="1"/>
    <col min="73" max="73" width="3.7109375" bestFit="1" customWidth="1"/>
    <col min="74" max="74" width="5" customWidth="1"/>
    <col min="75" max="75" width="4" customWidth="1"/>
    <col min="76" max="76" width="4.85546875" customWidth="1"/>
    <col min="77" max="77" width="4.28515625" customWidth="1"/>
    <col min="78" max="78" width="3.85546875" customWidth="1"/>
    <col min="79" max="79" width="3.7109375" bestFit="1" customWidth="1"/>
    <col min="80" max="80" width="3.1406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v>
      </c>
      <c r="BC2" s="12">
        <v>12</v>
      </c>
      <c r="BD2" s="12">
        <v>16.8</v>
      </c>
      <c r="BE2" s="12">
        <v>7</v>
      </c>
      <c r="BF2" s="12">
        <v>12.2</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39.299999999999997</v>
      </c>
      <c r="BQ2" s="12">
        <v>13.3</v>
      </c>
      <c r="BR2" s="12">
        <v>12</v>
      </c>
      <c r="BS2" s="12">
        <v>13.3</v>
      </c>
      <c r="BT2" s="12">
        <v>15.5</v>
      </c>
      <c r="BU2" s="12">
        <v>15</v>
      </c>
      <c r="BV2" s="12">
        <v>5.3162000000000003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0</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0</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row>
    <row r="15" spans="1:80" ht="10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1</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1</v>
      </c>
      <c r="AZ15">
        <v>1</v>
      </c>
      <c r="BA15">
        <v>1</v>
      </c>
      <c r="BG15">
        <f t="shared" si="22"/>
        <v>137.93103448275861</v>
      </c>
      <c r="BH15" s="10">
        <f t="shared" si="23"/>
        <v>1.0069444444444445E-4</v>
      </c>
      <c r="BI15">
        <f t="shared" si="24"/>
        <v>97.894736842105274</v>
      </c>
      <c r="BJ15">
        <v>0</v>
      </c>
      <c r="CB15" t="e">
        <f>VLOOKUP(#REF!,'[2]Reading box plots'!$A$2:$B$10,2)</f>
        <v>#REF!</v>
      </c>
    </row>
    <row r="16" spans="1:80" ht="56.25" customHeight="1">
      <c r="A16" s="2"/>
      <c r="B16" s="2"/>
      <c r="BH16" s="10"/>
    </row>
    <row r="17" spans="1:60" ht="69" customHeight="1">
      <c r="A17" s="2"/>
      <c r="B17" s="2"/>
      <c r="BH17" s="10"/>
    </row>
    <row r="18" spans="1:60">
      <c r="A18" s="2"/>
      <c r="B18" s="2"/>
      <c r="BH18" s="10"/>
    </row>
    <row r="19" spans="1:60">
      <c r="A19" s="2"/>
      <c r="B19" s="2"/>
      <c r="BH19" s="10"/>
    </row>
    <row r="20" spans="1:60" ht="71.25" customHeight="1">
      <c r="A20" s="2"/>
      <c r="B20" s="2"/>
      <c r="BH20" s="10"/>
    </row>
    <row r="21" spans="1:60">
      <c r="A21" s="2"/>
      <c r="B21" s="2"/>
      <c r="BH21" s="10"/>
    </row>
    <row r="22" spans="1:60">
      <c r="A22" s="2"/>
      <c r="B22" s="2"/>
      <c r="BH22" s="10"/>
    </row>
    <row r="23" spans="1:60">
      <c r="A23" s="2"/>
      <c r="B23" s="2"/>
      <c r="BH23" s="10"/>
    </row>
    <row r="24" spans="1:60">
      <c r="A24" s="2"/>
      <c r="B24" s="2"/>
      <c r="BH24" s="10"/>
    </row>
    <row r="25" spans="1:60">
      <c r="A25" s="2"/>
      <c r="B25" s="2"/>
      <c r="BH25" s="10"/>
    </row>
    <row r="26" spans="1:60">
      <c r="A26" s="2"/>
      <c r="B26" s="2"/>
      <c r="BH26" s="10"/>
    </row>
    <row r="27" spans="1:60" ht="72" customHeight="1">
      <c r="A27" s="2"/>
      <c r="B27" s="2"/>
      <c r="Q27" s="19"/>
      <c r="BH27" s="10"/>
    </row>
    <row r="28" spans="1:60">
      <c r="A28" s="2"/>
      <c r="B28" s="2"/>
      <c r="BH28" s="10"/>
    </row>
    <row r="29" spans="1:60">
      <c r="A29" s="2"/>
      <c r="B29" s="2"/>
      <c r="BH29" s="10"/>
    </row>
    <row r="30" spans="1:60" ht="30" customHeight="1">
      <c r="A30" s="2"/>
      <c r="B30" s="2"/>
      <c r="BH30" s="10"/>
    </row>
    <row r="31" spans="1:60">
      <c r="A31" s="2"/>
      <c r="B31" s="2"/>
      <c r="BH31" s="10"/>
    </row>
    <row r="32" spans="1:6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5" priority="10" operator="equal">
      <formula>0</formula>
    </cfRule>
  </conditionalFormatting>
  <conditionalFormatting sqref="D14:F46 AG14:AT46 AY14:BA46">
    <cfRule type="cellIs" dxfId="224" priority="9" operator="equal">
      <formula>1</formula>
    </cfRule>
  </conditionalFormatting>
  <conditionalFormatting sqref="F14:F46">
    <cfRule type="cellIs" dxfId="223" priority="26" operator="equal">
      <formula>0</formula>
    </cfRule>
    <cfRule type="cellIs" dxfId="222" priority="21" operator="greaterThanOrEqual">
      <formula>2</formula>
    </cfRule>
  </conditionalFormatting>
  <conditionalFormatting sqref="G14:G46">
    <cfRule type="cellIs" dxfId="221" priority="18" operator="greaterThan">
      <formula>20</formula>
    </cfRule>
    <cfRule type="cellIs" dxfId="220" priority="19" operator="between">
      <formula>16</formula>
      <formula>20</formula>
    </cfRule>
    <cfRule type="cellIs" dxfId="219" priority="20" operator="between">
      <formula>5</formula>
      <formula>15</formula>
    </cfRule>
    <cfRule type="cellIs" dxfId="218" priority="25" operator="lessThan">
      <formula>5</formula>
    </cfRule>
  </conditionalFormatting>
  <conditionalFormatting sqref="L2:M2 O2:AE2 AG2:AT2 AY2:BA2">
    <cfRule type="colorScale" priority="114">
      <colorScale>
        <cfvo type="num" val="0"/>
        <cfvo type="num" val="50"/>
        <cfvo type="num" val="100"/>
        <color rgb="FFFFCCCC"/>
        <color rgb="FFFFEB84"/>
        <color theme="9" tint="0.39997558519241921"/>
      </colorScale>
    </cfRule>
  </conditionalFormatting>
  <conditionalFormatting sqref="N2">
    <cfRule type="colorScale" priority="71">
      <colorScale>
        <cfvo type="num" val="0"/>
        <cfvo type="num" val="0.5"/>
        <cfvo type="num" val="1"/>
        <color rgb="FFFFCCCC"/>
        <color rgb="FFFFEB84"/>
        <color theme="9" tint="0.39997558519241921"/>
      </colorScale>
    </cfRule>
  </conditionalFormatting>
  <conditionalFormatting sqref="N14:N46">
    <cfRule type="cellIs" dxfId="217" priority="17" operator="notEqual">
      <formula>1</formula>
    </cfRule>
  </conditionalFormatting>
  <conditionalFormatting sqref="N16:U46 W16:AE46">
    <cfRule type="cellIs" dxfId="216" priority="73" operator="equal">
      <formula>1</formula>
    </cfRule>
  </conditionalFormatting>
  <conditionalFormatting sqref="N14:AE15">
    <cfRule type="cellIs" dxfId="215" priority="5" operator="equal">
      <formula>1</formula>
    </cfRule>
  </conditionalFormatting>
  <conditionalFormatting sqref="V16:V46">
    <cfRule type="cellIs" dxfId="214" priority="136" operator="equal">
      <formula>0</formula>
    </cfRule>
    <cfRule type="cellIs" dxfId="213" priority="135" operator="equal">
      <formula>1</formula>
    </cfRule>
  </conditionalFormatting>
  <conditionalFormatting sqref="V14:AE15">
    <cfRule type="cellIs" dxfId="212" priority="6" operator="equal">
      <formula>0</formula>
    </cfRule>
  </conditionalFormatting>
  <conditionalFormatting sqref="W16:AE46">
    <cfRule type="cellIs" dxfId="211" priority="74" operator="equal">
      <formula>0</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46">
    <cfRule type="cellIs" dxfId="2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46">
    <cfRule type="colorScale" priority="63">
      <colorScale>
        <cfvo type="num" val="1"/>
        <cfvo type="num" val="3"/>
        <cfvo type="num" val="5"/>
        <color theme="9" tint="0.39997558519241921"/>
        <color rgb="FFFFEB84"/>
        <color rgb="FFFFCCCC"/>
      </colorScale>
    </cfRule>
  </conditionalFormatting>
  <conditionalFormatting sqref="AU2">
    <cfRule type="colorScale" priority="127">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46">
    <cfRule type="colorScale" priority="129">
      <colorScale>
        <cfvo type="num" val="0"/>
        <cfvo type="num" val="65"/>
        <cfvo type="num" val="100"/>
        <color rgb="FFFFCCCC"/>
        <color rgb="FFFFEB84"/>
        <color theme="9" tint="0.39997558519241921"/>
      </colorScale>
    </cfRule>
  </conditionalFormatting>
  <conditionalFormatting sqref="AV2">
    <cfRule type="colorScale" priority="126">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46">
    <cfRule type="colorScale" priority="128">
      <colorScale>
        <cfvo type="num" val="0"/>
        <cfvo type="num" val="8"/>
        <cfvo type="num" val="15"/>
        <color theme="9" tint="0.39997558519241921"/>
        <color rgb="FFFFEB84"/>
        <color rgb="FFFFCCCC"/>
      </colorScale>
    </cfRule>
  </conditionalFormatting>
  <conditionalFormatting sqref="AW2">
    <cfRule type="colorScale" priority="125">
      <colorScale>
        <cfvo type="num" val="0"/>
        <cfvo type="num" val="8"/>
        <cfvo type="num" val="13"/>
        <color theme="9" tint="0.39997558519241921"/>
        <color rgb="FFFFEB84"/>
        <color rgb="FFFFCCCC"/>
      </colorScale>
    </cfRule>
  </conditionalFormatting>
  <conditionalFormatting sqref="AX2">
    <cfRule type="colorScale" priority="124">
      <colorScale>
        <cfvo type="num" val="0"/>
        <cfvo type="num" val="8"/>
        <cfvo type="num" val="13"/>
        <color theme="9" tint="0.39997558519241921"/>
        <color rgb="FFFFEB84"/>
        <color rgb="FFFFCCCC"/>
      </colorScale>
    </cfRule>
  </conditionalFormatting>
  <conditionalFormatting sqref="BB2:BF2">
    <cfRule type="cellIs" dxfId="209" priority="99" operator="greaterThanOrEqual">
      <formula>9</formula>
    </cfRule>
    <cfRule type="cellIs" dxfId="208" priority="100" operator="between">
      <formula>7</formula>
      <formula>9</formula>
    </cfRule>
    <cfRule type="cellIs" dxfId="207" priority="101" operator="lessThan">
      <formula>7</formula>
    </cfRule>
  </conditionalFormatting>
  <conditionalFormatting sqref="BB14:BF46">
    <cfRule type="cellIs" dxfId="206" priority="15" operator="lessThan">
      <formula>7</formula>
    </cfRule>
    <cfRule type="cellIs" dxfId="205" priority="13" operator="greaterThanOrEqual">
      <formula>9</formula>
    </cfRule>
    <cfRule type="cellIs" dxfId="204" priority="14" operator="between">
      <formula>7</formula>
      <formula>9</formula>
    </cfRule>
  </conditionalFormatting>
  <conditionalFormatting sqref="BG2">
    <cfRule type="cellIs" dxfId="203" priority="109" operator="greaterThanOrEqual">
      <formula>208</formula>
    </cfRule>
    <cfRule type="cellIs" dxfId="202" priority="110" operator="lessThan">
      <formula>208</formula>
    </cfRule>
  </conditionalFormatting>
  <conditionalFormatting sqref="BG14:BG46">
    <cfRule type="cellIs" dxfId="201" priority="12" operator="lessThan">
      <formula>208</formula>
    </cfRule>
    <cfRule type="cellIs" dxfId="200" priority="11" operator="greaterThanOrEqual">
      <formula>208</formula>
    </cfRule>
  </conditionalFormatting>
  <conditionalFormatting sqref="BJ14:BJ46">
    <cfRule type="cellIs" dxfId="199" priority="1" operator="equal">
      <formula>1</formula>
    </cfRule>
    <cfRule type="cellIs" dxfId="198" priority="2" operator="equal">
      <formula>0</formula>
    </cfRule>
  </conditionalFormatting>
  <conditionalFormatting sqref="BJ94:BJ112">
    <cfRule type="cellIs" dxfId="197" priority="58" operator="equal">
      <formula>1</formula>
    </cfRule>
    <cfRule type="cellIs" dxfId="196" priority="59" operator="equal">
      <formula>0</formula>
    </cfRule>
  </conditionalFormatting>
  <conditionalFormatting sqref="BM2">
    <cfRule type="colorScale" priority="113">
      <colorScale>
        <cfvo type="num" val="0"/>
        <cfvo type="num" val="50"/>
        <cfvo type="num" val="100"/>
        <color rgb="FFFFCCCC"/>
        <color rgb="FFFFEB84"/>
        <color theme="9" tint="0.39997558519241921"/>
      </colorScale>
    </cfRule>
  </conditionalFormatting>
  <conditionalFormatting sqref="BP2">
    <cfRule type="colorScale" priority="65">
      <colorScale>
        <cfvo type="num" val="0"/>
        <cfvo type="num" val="8"/>
        <cfvo type="num" val="13"/>
        <color theme="9" tint="0.39997558519241921"/>
        <color rgb="FFFFEB84"/>
        <color rgb="FFFFCCCC"/>
      </colorScale>
    </cfRule>
  </conditionalFormatting>
  <conditionalFormatting sqref="BQ2:BU2">
    <cfRule type="colorScale" priority="64">
      <colorScale>
        <cfvo type="num" val="0"/>
        <cfvo type="num" val="8"/>
        <cfvo type="num" val="13"/>
        <color theme="9" tint="0.39997558519241921"/>
        <color rgb="FFFFEB84"/>
        <color rgb="FFFFCCCC"/>
      </colorScale>
    </cfRule>
  </conditionalFormatting>
  <conditionalFormatting sqref="BW2:BZ2">
    <cfRule type="colorScale" priority="55">
      <colorScale>
        <cfvo type="num" val="0"/>
        <cfvo type="num" val="50"/>
        <cfvo type="num" val="100"/>
        <color rgb="FFFFCCCC"/>
        <color rgb="FFFFEB84"/>
        <color theme="9" tint="0.39997558519241921"/>
      </colorScale>
    </cfRule>
  </conditionalFormatting>
  <conditionalFormatting sqref="CA2">
    <cfRule type="colorScale" priority="54">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A12" workbookViewId="0">
      <selection activeCell="AN22" sqref="AN22"/>
    </sheetView>
  </sheetViews>
  <sheetFormatPr baseColWidth="10" defaultColWidth="9.140625" defaultRowHeight="15"/>
  <cols>
    <col min="1" max="1" width="5.42578125" customWidth="1"/>
    <col min="2" max="2" width="34.140625" style="1" customWidth="1"/>
    <col min="3" max="3" width="17.42578125" style="2" customWidth="1"/>
    <col min="4" max="4" width="3.85546875" customWidth="1"/>
    <col min="5" max="5" width="4.140625" customWidth="1"/>
    <col min="6" max="6" width="4" customWidth="1"/>
    <col min="7" max="7" width="4.28515625" customWidth="1"/>
    <col min="8" max="8" width="4.42578125" customWidth="1"/>
    <col min="9" max="10" width="5" customWidth="1"/>
    <col min="11" max="11" width="4.28515625" customWidth="1"/>
    <col min="12" max="13" width="3.7109375" customWidth="1"/>
    <col min="14" max="16" width="4" customWidth="1"/>
    <col min="17" max="18" width="3.85546875" customWidth="1"/>
    <col min="19" max="19" width="4.28515625" customWidth="1"/>
    <col min="20" max="20" width="4.140625" customWidth="1"/>
    <col min="21" max="21" width="3.85546875" customWidth="1"/>
    <col min="22" max="22" width="3.7109375" customWidth="1"/>
    <col min="23" max="23" width="3.5703125" customWidth="1"/>
    <col min="24" max="24" width="3.42578125" customWidth="1"/>
    <col min="25" max="25" width="3.5703125" customWidth="1"/>
    <col min="26" max="27" width="4.140625" customWidth="1"/>
    <col min="28" max="28" width="3.85546875" customWidth="1"/>
    <col min="29" max="30" width="3.7109375" customWidth="1"/>
    <col min="31" max="31" width="3.42578125" customWidth="1"/>
    <col min="32" max="32" width="3.5703125" customWidth="1"/>
    <col min="33" max="34" width="4" customWidth="1"/>
    <col min="35" max="37" width="3.7109375" bestFit="1" customWidth="1"/>
    <col min="38"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6.7109375" customWidth="1"/>
    <col min="61" max="61" width="7"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4.5703125" customWidth="1"/>
    <col min="75" max="75" width="3.7109375" customWidth="1"/>
    <col min="76" max="76" width="4" bestFit="1" customWidth="1"/>
    <col min="77" max="77" width="4.42578125" customWidth="1"/>
    <col min="78" max="78" width="4.28515625" customWidth="1"/>
    <col min="79" max="79" width="4.5703125" customWidth="1"/>
    <col min="80" max="80" width="3.85546875" customWidth="1"/>
  </cols>
  <sheetData>
    <row r="1" spans="1:80" s="8" customFormat="1" ht="178.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37.5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87.5</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0</v>
      </c>
      <c r="AO2" s="8">
        <f t="shared" si="2"/>
        <v>100</v>
      </c>
      <c r="AP2" s="8">
        <f t="shared" si="2"/>
        <v>87.5</v>
      </c>
      <c r="AQ2" s="8">
        <f t="shared" si="2"/>
        <v>100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62.5</v>
      </c>
      <c r="AZ2" s="8">
        <f>IF($C$2=0,0,COUNTIF(AZ14:AZ207,1)/$C$2*100)</f>
        <v>62.5</v>
      </c>
      <c r="BA2" s="8">
        <f>IF($C$2=0,0,COUNTIF(BA14:BA207,1)/$C$2*100)</f>
        <v>100</v>
      </c>
      <c r="BB2" s="8">
        <v>8.9</v>
      </c>
      <c r="BC2" s="8">
        <v>12</v>
      </c>
      <c r="BD2" s="8">
        <v>16</v>
      </c>
      <c r="BE2" s="8">
        <v>7</v>
      </c>
      <c r="BF2" s="8">
        <v>11.6</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43.1</v>
      </c>
      <c r="BQ2" s="8">
        <v>12.5</v>
      </c>
      <c r="BR2" s="8">
        <v>11</v>
      </c>
      <c r="BS2" s="8">
        <v>12.2</v>
      </c>
      <c r="BT2" s="8">
        <v>14.5</v>
      </c>
      <c r="BU2" s="8">
        <v>12</v>
      </c>
      <c r="BV2" s="8">
        <v>5.2870999999999997</v>
      </c>
      <c r="BW2" s="8">
        <f>IF($C$2=0,0,((COUNTIF(BG14:BG208,"&lt;209")-COUNTIF(BG14:BG208,"&lt;1"))/$C$2)*100)</f>
        <v>87.5</v>
      </c>
      <c r="BX2" s="8">
        <f>IF($C$2=0,0,(COUNTIF(F14:F208,1)/$C$2)*100)</f>
        <v>100</v>
      </c>
      <c r="BY2" s="8">
        <f>IF($C$2=0,0,(COUNTIF(N14:N208,1)/$C$2)*100)</f>
        <v>50</v>
      </c>
      <c r="BZ2" s="8">
        <f>IF($C$2=0,0,((COUNTIF(G14:G208,"&gt;4")-COUNTIF(G14:G208,"&gt;15"))/$C$2)*100)</f>
        <v>50</v>
      </c>
      <c r="CA2" s="8">
        <f>IF($C$2=0,0,COUNTIF(BJ14:BJ208,1)/$C$2*100)</f>
        <v>100</v>
      </c>
      <c r="CB2" s="8">
        <f>SUM(CB14:CB208)/COUNT(CB14:CB208)</f>
        <v>13.781993656015036</v>
      </c>
    </row>
    <row r="3" spans="1:80" s="8" customFormat="1">
      <c r="A3" s="44"/>
      <c r="B3" s="3" t="s">
        <v>188</v>
      </c>
      <c r="L3" s="8">
        <f>100-L$2</f>
        <v>0</v>
      </c>
      <c r="M3" s="8">
        <f t="shared" ref="M3:BX3" si="3">100-M$2</f>
        <v>12.5</v>
      </c>
      <c r="O3" s="8">
        <f t="shared" si="3"/>
        <v>62.5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12.5</v>
      </c>
      <c r="AG3" s="8">
        <f t="shared" si="3"/>
        <v>0</v>
      </c>
      <c r="AH3" s="8">
        <f t="shared" si="3"/>
        <v>0</v>
      </c>
      <c r="AI3" s="8">
        <f t="shared" si="3"/>
        <v>50</v>
      </c>
      <c r="AJ3" s="8">
        <f t="shared" si="3"/>
        <v>0</v>
      </c>
      <c r="AK3" s="8">
        <f t="shared" si="3"/>
        <v>0</v>
      </c>
      <c r="AL3" s="8">
        <f t="shared" si="3"/>
        <v>87.5</v>
      </c>
      <c r="AM3" s="8">
        <f t="shared" si="3"/>
        <v>0</v>
      </c>
      <c r="AN3" s="8">
        <f t="shared" si="3"/>
        <v>100</v>
      </c>
      <c r="AO3" s="8">
        <f t="shared" si="3"/>
        <v>0</v>
      </c>
      <c r="AP3" s="8">
        <f t="shared" si="3"/>
        <v>12.5</v>
      </c>
      <c r="AQ3" s="8">
        <f t="shared" si="3"/>
        <v>0</v>
      </c>
      <c r="AR3" s="8">
        <f t="shared" si="3"/>
        <v>0</v>
      </c>
      <c r="AS3" s="8">
        <f t="shared" si="3"/>
        <v>0</v>
      </c>
      <c r="AT3" s="8">
        <f t="shared" si="3"/>
        <v>0</v>
      </c>
      <c r="AY3" s="8">
        <f t="shared" si="3"/>
        <v>37.5</v>
      </c>
      <c r="AZ3" s="8">
        <f t="shared" si="3"/>
        <v>37.5</v>
      </c>
      <c r="BA3" s="8">
        <f t="shared" si="3"/>
        <v>0</v>
      </c>
      <c r="BM3" s="8">
        <f t="shared" si="3"/>
        <v>50</v>
      </c>
      <c r="BW3" s="8">
        <f t="shared" si="3"/>
        <v>12.5</v>
      </c>
      <c r="BX3" s="8">
        <f t="shared" si="3"/>
        <v>0</v>
      </c>
      <c r="BY3" s="8">
        <f>100-BY$2</f>
        <v>50</v>
      </c>
      <c r="BZ3" s="8">
        <f>100-BZ$2</f>
        <v>50</v>
      </c>
      <c r="CA3" s="8">
        <f>100-CA$2</f>
        <v>0</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3.6457074541886447</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-9.9999999999999645E-2</v>
      </c>
      <c r="BC5" s="12">
        <f>BC2-'Professional free'!BC2</f>
        <v>0</v>
      </c>
      <c r="BD5" s="12">
        <f>BD2-'Professional free'!BD2</f>
        <v>-0.80000000000000071</v>
      </c>
      <c r="BE5" s="12">
        <f>IF(BE2="x",0,BE2)-IF('Professional free'!BE2="x",0,'Professional free'!BE2)</f>
        <v>0</v>
      </c>
      <c r="BF5" s="12">
        <f>BF2-'Professional free'!BF2</f>
        <v>-0.59999999999999964</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3.8000000000000043</v>
      </c>
      <c r="BQ5" s="12">
        <f>BQ2-'Professional free'!BQ2</f>
        <v>-0.80000000000000071</v>
      </c>
      <c r="BR5" s="12">
        <f>BR2-'Professional free'!BR2</f>
        <v>-1</v>
      </c>
      <c r="BS5" s="12">
        <f>BS2-'Professional free'!BS2</f>
        <v>-1.1000000000000014</v>
      </c>
      <c r="BT5" s="12">
        <f>BT2-'Professional free'!BT2</f>
        <v>-1</v>
      </c>
      <c r="BU5" s="12">
        <f>BU2-'Professional free'!BU2</f>
        <v>-3</v>
      </c>
      <c r="BV5" s="12">
        <f>BV2-'Professional free'!BV2</f>
        <v>-2.910000000000057E-2</v>
      </c>
      <c r="CB5" s="12" t="e">
        <f>CB$2-'Professional free'!$CB$2</f>
        <v>#REF!</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t="e">
        <f>ABS(CB$5/(SQRT((($C$2-1)*CB$4^2+('Professional free'!$C$2-1)*'Professional free'!CB$4^2)/($C$2+'Professional free'!$C$2-2))))</f>
        <v>#REF!</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1</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62.5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t="str">
        <f>IF(AE3='Professional free'!AE3,100,IF('Professional free'!AE3=0,"inf",(AE3/'Professional free'!AE3)*100))</f>
        <v>inf</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25</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t="str">
        <f>IF(AY3='Professional free'!AY3,100,IF('Professional free'!AY3=0,"inf",(AY3/'Professional free'!AY3)*100))</f>
        <v>inf</v>
      </c>
      <c r="AZ8" s="8">
        <f>IF(AZ3='Professional free'!AZ3,100,IF('Professional free'!AZ3=0,"inf",(AZ3/'Professional free'!AZ3)*100))</f>
        <v>75</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0</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36.539667466956907</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2.510726372104283</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14.409710317611681</v>
      </c>
      <c r="BA9" s="8">
        <f>IF(BA$8="inf",0,IF(BA$3=0,0,EXP(LN(BA$8/100)-1.96*SQRT((100/(BA$3*$C$2))+(100/('Professional free'!BA$3*'Professional free'!$C$2))-(1/'Professional free'!$C$2)-(1/$C$2)))*100))</f>
        <v>0</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106.90436642677308</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248.93194533029774</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390.36176828100923</v>
      </c>
      <c r="BA10" s="8" t="str">
        <f>IF(BA$8="inf","inf",IF(BA$3=0,"inf",EXP(LN(BA$8/100)+1.96*SQRT((100/(BA$3*$C$2))+(100/('Professional free'!BA$3*'Professional free'!$C$2))-(1/'Professional free'!$C$2)-(1/$C$2)))*100))</f>
        <v>inf</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8.8314630560337223E-3</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0</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2.7206543445690807E-2</v>
      </c>
      <c r="AQ11" s="8">
        <f t="shared" si="5"/>
        <v>1</v>
      </c>
      <c r="AR11" s="8">
        <f t="shared" si="5"/>
        <v>1</v>
      </c>
      <c r="AS11" s="8">
        <f t="shared" si="5"/>
        <v>1</v>
      </c>
      <c r="AT11" s="8">
        <f t="shared" si="5"/>
        <v>1</v>
      </c>
      <c r="AY11" s="8">
        <f t="shared" si="5"/>
        <v>0</v>
      </c>
      <c r="AZ11" s="8">
        <f t="shared" si="5"/>
        <v>0.77685359040987612</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12.5</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-37.5</v>
      </c>
      <c r="AQ12" s="8">
        <f>AQ$3-'Professional free'!AQ$3</f>
        <v>0</v>
      </c>
      <c r="AR12" s="8">
        <f>AR$3-'Professional free'!AR$3</f>
        <v>0</v>
      </c>
      <c r="AS12" s="8">
        <f>AS$3-'Professional free'!AS$3</f>
        <v>0</v>
      </c>
      <c r="AT12" s="8">
        <f>AT$3-'Professional free'!AT$3</f>
        <v>0</v>
      </c>
      <c r="AY12" s="8">
        <f>AY$3-'Professional free'!AY$3</f>
        <v>37.5</v>
      </c>
      <c r="AZ12" s="8">
        <f>AZ$3-'Professional free'!AZ$3</f>
        <v>-12.5</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0</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1</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0</v>
      </c>
      <c r="AZ14">
        <v>0</v>
      </c>
      <c r="BA14">
        <v>1</v>
      </c>
      <c r="BG14">
        <f t="shared" ref="BG14:BG21" si="6">IF(G14=0,0,AF14/G14*1000)</f>
        <v>83.333333333333329</v>
      </c>
      <c r="BH14" s="10">
        <f>G14/200/24/60</f>
        <v>4.1666666666666665E-5</v>
      </c>
      <c r="BI14">
        <f t="shared" ref="BI14:BI21" si="7">IF(G14=0,0,L14/I14*100)</f>
        <v>98.360655737704917</v>
      </c>
      <c r="BJ14">
        <v>1</v>
      </c>
      <c r="CB14">
        <f>AV2</f>
        <v>15.469689849624061</v>
      </c>
    </row>
    <row r="15" spans="1:80" ht="30">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0</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1</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1</v>
      </c>
      <c r="BA15">
        <v>1</v>
      </c>
      <c r="BG15">
        <f t="shared" si="6"/>
        <v>90.909090909090907</v>
      </c>
      <c r="BH15" s="10">
        <f t="shared" ref="BH15:BH21" si="25">G15/200/24/60</f>
        <v>3.8194444444444444E-5</v>
      </c>
      <c r="BI15">
        <f t="shared" si="7"/>
        <v>98.275862068965509</v>
      </c>
      <c r="BJ15">
        <v>1</v>
      </c>
      <c r="CB15">
        <f>AW2</f>
        <v>19.556390977443609</v>
      </c>
    </row>
    <row r="16" spans="1:80" ht="30">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0</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0</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1</v>
      </c>
      <c r="CB16">
        <f>AX2</f>
        <v>16.629868421052628</v>
      </c>
    </row>
    <row r="17" spans="1:80" ht="30">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0</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1</v>
      </c>
      <c r="AM17">
        <f>'[1]Professional EARS'!$M5</f>
        <v>1</v>
      </c>
      <c r="AN17">
        <v>0</v>
      </c>
      <c r="AO17">
        <f>'[1]Professional EARS'!$N5</f>
        <v>1</v>
      </c>
      <c r="AP17">
        <v>1</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90">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1</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1</v>
      </c>
      <c r="BG18">
        <f t="shared" si="6"/>
        <v>200</v>
      </c>
      <c r="BH18" s="10">
        <f t="shared" si="25"/>
        <v>6.9444444444444444E-5</v>
      </c>
      <c r="BI18">
        <f t="shared" si="7"/>
        <v>97.278911564625844</v>
      </c>
      <c r="BJ18">
        <v>1</v>
      </c>
      <c r="CB18">
        <f>BC2</f>
        <v>12</v>
      </c>
    </row>
    <row r="19" spans="1:80" ht="120">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0</v>
      </c>
      <c r="AM19">
        <f>'[1]Professional EARS'!$M7</f>
        <v>1</v>
      </c>
      <c r="AN19">
        <v>0</v>
      </c>
      <c r="AO19">
        <f>'[1]Professional EARS'!$N7</f>
        <v>1</v>
      </c>
      <c r="AP19">
        <v>1</v>
      </c>
      <c r="AQ19">
        <v>1</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1</v>
      </c>
      <c r="BG19">
        <f t="shared" si="6"/>
        <v>137.93103448275861</v>
      </c>
      <c r="BH19" s="10">
        <f t="shared" si="25"/>
        <v>1.0069444444444445E-4</v>
      </c>
      <c r="BI19">
        <f t="shared" si="7"/>
        <v>97.959183673469383</v>
      </c>
      <c r="BJ19">
        <v>1</v>
      </c>
      <c r="CB19">
        <f>BD2</f>
        <v>16</v>
      </c>
    </row>
    <row r="20" spans="1:80" ht="90">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0</v>
      </c>
      <c r="AO20">
        <f>'[1]Professional EARS'!$N8</f>
        <v>1</v>
      </c>
      <c r="AP20">
        <v>1</v>
      </c>
      <c r="AQ20">
        <v>1</v>
      </c>
      <c r="AR20">
        <v>1</v>
      </c>
      <c r="AS20">
        <f>'[1]Professional EARS'!$O8</f>
        <v>1</v>
      </c>
      <c r="AT20">
        <f>'[1]Professional EARS'!$S8</f>
        <v>1</v>
      </c>
      <c r="AU20">
        <f t="shared" si="21"/>
        <v>-12.81842105263155</v>
      </c>
      <c r="AV20">
        <f t="shared" si="22"/>
        <v>19.767368421052627</v>
      </c>
      <c r="AW20">
        <f t="shared" si="23"/>
        <v>25.65894736842105</v>
      </c>
      <c r="AX20">
        <f t="shared" si="24"/>
        <v>22.527368421052635</v>
      </c>
      <c r="AY20">
        <v>1</v>
      </c>
      <c r="AZ20">
        <v>1</v>
      </c>
      <c r="BA20">
        <v>1</v>
      </c>
      <c r="BG20">
        <f t="shared" si="6"/>
        <v>210.52631578947367</v>
      </c>
      <c r="BH20" s="10">
        <f t="shared" si="25"/>
        <v>6.597222222222223E-5</v>
      </c>
      <c r="BI20">
        <f t="shared" si="7"/>
        <v>97.2027972027972</v>
      </c>
      <c r="BJ20">
        <v>1</v>
      </c>
      <c r="CB20">
        <f>BE2</f>
        <v>7</v>
      </c>
    </row>
    <row r="21" spans="1:80" ht="90">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0</v>
      </c>
      <c r="AF21">
        <f t="shared" si="18"/>
        <v>3</v>
      </c>
      <c r="AG21">
        <f>'[1]Professional EARS'!$K9</f>
        <v>1</v>
      </c>
      <c r="AH21">
        <f t="shared" si="19"/>
        <v>1</v>
      </c>
      <c r="AI21">
        <f>'[1]Professional EARS'!$L9</f>
        <v>0</v>
      </c>
      <c r="AJ21">
        <v>1</v>
      </c>
      <c r="AK21">
        <f t="shared" si="20"/>
        <v>1</v>
      </c>
      <c r="AL21">
        <v>0</v>
      </c>
      <c r="AM21">
        <f>'[1]Professional EARS'!$M9</f>
        <v>1</v>
      </c>
      <c r="AN21">
        <v>0</v>
      </c>
      <c r="AO21">
        <f>'[1]Professional EARS'!$N9</f>
        <v>1</v>
      </c>
      <c r="AP21">
        <v>1</v>
      </c>
      <c r="AQ21">
        <v>1</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1</v>
      </c>
      <c r="AZ21">
        <v>1</v>
      </c>
      <c r="BA21">
        <v>1</v>
      </c>
      <c r="BG21">
        <f t="shared" si="6"/>
        <v>136.36363636363635</v>
      </c>
      <c r="BH21" s="10">
        <f t="shared" si="25"/>
        <v>7.6388888888888887E-5</v>
      </c>
      <c r="BI21">
        <f t="shared" si="7"/>
        <v>97.959183673469383</v>
      </c>
      <c r="BJ21">
        <v>1</v>
      </c>
      <c r="CB21">
        <f>BF2</f>
        <v>11.6</v>
      </c>
    </row>
    <row r="22" spans="1:80">
      <c r="A22" s="2"/>
      <c r="B22" s="2"/>
      <c r="BH22" s="10"/>
    </row>
    <row r="23" spans="1:80">
      <c r="A23" s="2"/>
      <c r="B23" s="2"/>
      <c r="BH23" s="10"/>
    </row>
    <row r="24" spans="1:80">
      <c r="A24" s="2"/>
      <c r="B24" s="2"/>
      <c r="C24" s="16"/>
      <c r="BH24" s="10"/>
    </row>
    <row r="25" spans="1:80">
      <c r="A25" s="2"/>
      <c r="B25" s="2"/>
      <c r="BH25" s="10"/>
    </row>
    <row r="26" spans="1:80">
      <c r="A26" s="2"/>
      <c r="B26" s="2"/>
      <c r="BH26" s="10"/>
    </row>
    <row r="27" spans="1:80" ht="71.25" customHeight="1">
      <c r="A27" s="2"/>
      <c r="B27" s="2"/>
      <c r="Q27" s="19"/>
      <c r="BH27" s="10"/>
    </row>
    <row r="28" spans="1:80">
      <c r="A28" s="2"/>
      <c r="B28" s="2"/>
      <c r="BH28" s="10"/>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D14:E46 O14:U46 W14:AE46 AG14:AT46 AY14:BA46 BJ14:BJ46">
    <cfRule type="cellIs" dxfId="191" priority="22" operator="equal">
      <formula>0</formula>
    </cfRule>
  </conditionalFormatting>
  <conditionalFormatting sqref="D14:F46 N14:U46 W14:AE46 AG14:AT46 AY14:BA46 BJ14:BJ46">
    <cfRule type="cellIs" dxfId="190" priority="21" operator="equal">
      <formula>1</formula>
    </cfRule>
  </conditionalFormatting>
  <conditionalFormatting sqref="F14:F46">
    <cfRule type="cellIs" dxfId="189" priority="92" operator="equal">
      <formula>0</formula>
    </cfRule>
    <cfRule type="cellIs" dxfId="188" priority="80" operator="greaterThanOrEqual">
      <formula>2</formula>
    </cfRule>
  </conditionalFormatting>
  <conditionalFormatting sqref="G14:G46">
    <cfRule type="cellIs" dxfId="187" priority="79" operator="between">
      <formula>5</formula>
      <formula>15</formula>
    </cfRule>
    <cfRule type="cellIs" dxfId="186" priority="78" operator="between">
      <formula>16</formula>
      <formula>20</formula>
    </cfRule>
    <cfRule type="cellIs" dxfId="185" priority="77" operator="greaterThan">
      <formula>20</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4" operator="equal">
      <formula>0</formula>
    </cfRule>
    <cfRule type="cellIs" dxfId="181" priority="93" operator="equal">
      <formula>1</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9" operator="lessThan">
      <formula>7</formula>
    </cfRule>
    <cfRule type="cellIs" dxfId="178" priority="58" operator="between">
      <formula>7</formula>
      <formula>9</formula>
    </cfRule>
    <cfRule type="cellIs" dxfId="177" priority="57" operator="greaterThanOrEqual">
      <formula>9</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A5" workbookViewId="0">
      <selection activeCell="AN21" sqref="AN21"/>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3.85546875" customWidth="1"/>
    <col min="27" max="27" width="3.7109375" customWidth="1"/>
    <col min="28" max="28" width="3.7109375" bestFit="1" customWidth="1"/>
    <col min="29" max="29" width="3.7109375"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2" width="3.7109375" customWidth="1"/>
    <col min="43" max="43" width="3.5703125" customWidth="1"/>
    <col min="44" max="45" width="3.7109375" customWidth="1"/>
    <col min="46" max="46" width="3.5703125"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 min="67" max="67" width="4.7109375" customWidth="1"/>
    <col min="68" max="68" width="5" bestFit="1" customWidth="1"/>
    <col min="69" max="69" width="4" bestFit="1" customWidth="1"/>
    <col min="70" max="70" width="3.7109375" bestFit="1" customWidth="1"/>
    <col min="71" max="71" width="4" bestFit="1" customWidth="1"/>
    <col min="72" max="73" width="3.7109375" bestFit="1" customWidth="1"/>
    <col min="74" max="74" width="4.42578125" customWidth="1"/>
    <col min="75" max="75" width="4.28515625" customWidth="1"/>
    <col min="76" max="76" width="4" bestFit="1" customWidth="1"/>
    <col min="77" max="77" width="4" customWidth="1"/>
    <col min="78" max="78" width="4.28515625" customWidth="1"/>
    <col min="79" max="79" width="4.8554687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25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25</v>
      </c>
      <c r="AB2" s="12">
        <f t="shared" si="1"/>
        <v>100</v>
      </c>
      <c r="AC2" s="12">
        <f t="shared" si="1"/>
        <v>87.5</v>
      </c>
      <c r="AD2" s="12">
        <f t="shared" si="1"/>
        <v>62.5</v>
      </c>
      <c r="AE2" s="12">
        <f t="shared" si="1"/>
        <v>75</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62.5</v>
      </c>
      <c r="AM2" s="12">
        <f t="shared" si="2"/>
        <v>100</v>
      </c>
      <c r="AN2" s="12">
        <f t="shared" si="2"/>
        <v>0</v>
      </c>
      <c r="AO2" s="12">
        <f t="shared" si="2"/>
        <v>100</v>
      </c>
      <c r="AP2" s="12">
        <f t="shared" si="2"/>
        <v>100</v>
      </c>
      <c r="AQ2" s="12">
        <f t="shared" si="2"/>
        <v>100</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100</v>
      </c>
      <c r="AZ2" s="12">
        <f>IF($C$2=0,0,COUNTIF(AZ14:AZ225,1)/$C$2*100)</f>
        <v>25</v>
      </c>
      <c r="BA2" s="12">
        <f>IF($C$2=0,0,COUNTIF(BA14:BA225,1)/$C$2*100)</f>
        <v>100</v>
      </c>
      <c r="BB2" s="12">
        <v>8.1999999999999993</v>
      </c>
      <c r="BC2" s="12">
        <v>9</v>
      </c>
      <c r="BD2" s="12">
        <v>14.1</v>
      </c>
      <c r="BE2" s="12">
        <v>4</v>
      </c>
      <c r="BF2" s="12">
        <v>10.199999999999999</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49.9</v>
      </c>
      <c r="BQ2" s="12">
        <v>10.5</v>
      </c>
      <c r="BR2" s="12">
        <v>11</v>
      </c>
      <c r="BS2" s="12">
        <v>10</v>
      </c>
      <c r="BT2" s="12">
        <v>11.5</v>
      </c>
      <c r="BU2" s="12">
        <v>12</v>
      </c>
      <c r="BV2" s="12">
        <v>4.5472999999999999</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100</v>
      </c>
      <c r="CB2" s="12">
        <f>SUM(CB14:CB225)/COUNT(CB14:CB225)</f>
        <v>11.313468749999998</v>
      </c>
    </row>
    <row r="3" spans="1:80" s="12" customFormat="1">
      <c r="A3" s="51"/>
      <c r="B3" s="4" t="s">
        <v>188</v>
      </c>
      <c r="L3" s="12">
        <f>100-L$2</f>
        <v>0</v>
      </c>
      <c r="M3" s="12">
        <f t="shared" ref="M3:BX3" si="3">100-M$2</f>
        <v>12.5</v>
      </c>
      <c r="O3" s="12">
        <f t="shared" si="3"/>
        <v>75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75</v>
      </c>
      <c r="AB3" s="12">
        <f t="shared" si="3"/>
        <v>0</v>
      </c>
      <c r="AC3" s="12">
        <f t="shared" si="3"/>
        <v>12.5</v>
      </c>
      <c r="AD3" s="12">
        <f t="shared" si="3"/>
        <v>37.5</v>
      </c>
      <c r="AE3" s="12">
        <f t="shared" si="3"/>
        <v>25</v>
      </c>
      <c r="AG3" s="12">
        <f t="shared" si="3"/>
        <v>0</v>
      </c>
      <c r="AH3" s="12">
        <f t="shared" si="3"/>
        <v>12.5</v>
      </c>
      <c r="AI3" s="12">
        <f t="shared" si="3"/>
        <v>50</v>
      </c>
      <c r="AJ3" s="12">
        <f t="shared" si="3"/>
        <v>0</v>
      </c>
      <c r="AK3" s="12">
        <f t="shared" si="3"/>
        <v>0</v>
      </c>
      <c r="AL3" s="12">
        <f t="shared" si="3"/>
        <v>37.5</v>
      </c>
      <c r="AM3" s="12">
        <f t="shared" si="3"/>
        <v>0</v>
      </c>
      <c r="AN3" s="12">
        <f t="shared" si="3"/>
        <v>100</v>
      </c>
      <c r="AO3" s="12">
        <f t="shared" si="3"/>
        <v>0</v>
      </c>
      <c r="AP3" s="12">
        <f t="shared" si="3"/>
        <v>0</v>
      </c>
      <c r="AQ3" s="12">
        <f t="shared" si="3"/>
        <v>0</v>
      </c>
      <c r="AR3" s="12">
        <f t="shared" si="3"/>
        <v>0</v>
      </c>
      <c r="AS3" s="12">
        <f t="shared" si="3"/>
        <v>0</v>
      </c>
      <c r="AT3" s="12">
        <f t="shared" si="3"/>
        <v>0</v>
      </c>
      <c r="AY3" s="12">
        <f t="shared" si="3"/>
        <v>0</v>
      </c>
      <c r="AZ3" s="12">
        <f t="shared" si="3"/>
        <v>75</v>
      </c>
      <c r="BA3" s="12">
        <f t="shared" si="3"/>
        <v>0</v>
      </c>
      <c r="BM3" s="12">
        <f t="shared" si="3"/>
        <v>31.25</v>
      </c>
      <c r="BW3" s="12">
        <f t="shared" si="3"/>
        <v>0</v>
      </c>
      <c r="BX3" s="12">
        <f t="shared" si="3"/>
        <v>0</v>
      </c>
      <c r="BY3" s="12">
        <f>100-BY$2</f>
        <v>12.5</v>
      </c>
      <c r="BZ3" s="12">
        <f>100-BZ$2</f>
        <v>50</v>
      </c>
      <c r="CA3" s="12">
        <f>100-CA$2</f>
        <v>0</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3.3701618387454286</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-0.80000000000000071</v>
      </c>
      <c r="BC5" s="12">
        <f>BC2-'Professional free'!BC2</f>
        <v>-3</v>
      </c>
      <c r="BD5" s="12">
        <f>BD2-'Professional free'!BD2</f>
        <v>-2.7000000000000011</v>
      </c>
      <c r="BE5" s="12">
        <f>IF(BE2="x",0,BE2)-IF('Professional free'!BE2="x",0,'Professional free'!BE2)</f>
        <v>-3</v>
      </c>
      <c r="BF5" s="12">
        <f>BF2-'Professional free'!BF2</f>
        <v>-2</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10.600000000000001</v>
      </c>
      <c r="BQ5" s="12">
        <f>BQ2-'Professional free'!BQ2</f>
        <v>-2.8000000000000007</v>
      </c>
      <c r="BR5" s="12">
        <f>BR2-'Professional free'!BR2</f>
        <v>-1</v>
      </c>
      <c r="BS5" s="12">
        <f>BS2-'Professional free'!BS2</f>
        <v>-3.3000000000000007</v>
      </c>
      <c r="BT5" s="12">
        <f>BT2-'Professional free'!BT2</f>
        <v>-4</v>
      </c>
      <c r="BU5" s="12">
        <f>BU2-'Professional free'!BU2</f>
        <v>-3</v>
      </c>
      <c r="BV5" s="12">
        <f>BV2-'Professional free'!BV2</f>
        <v>-0.76890000000000036</v>
      </c>
      <c r="CB5" s="12" t="e">
        <f>CB$2-'Professional free'!$CB$2</f>
        <v>#REF!</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t="e">
        <f>ABS(CB$5/(SQRT((($C$2-1)*CB$4^2+('Professional free'!$C$2-1)*'Professional free'!CB$4^2)/($C$2+'Professional free'!$C$2-2))))</f>
        <v>#REF!</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1</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75</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75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t="str">
        <f>IF(AE3='Professional free'!AE3,100,IF('Professional free'!AE3=0,"inf",(AE3/'Professional free'!AE3)*100))</f>
        <v>inf</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37.5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150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0</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50.269814563221928</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50.269814563221928</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15.328708187679954</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0</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35.449684482858814</v>
      </c>
      <c r="BA9" s="8">
        <f>IF(BA$8="inf",0,IF(BA$3=0,0,EXP(LN(BA$8/100)-1.96*SQRT((100/(BA$3*$C$2))+(100/('Professional free'!BA$3*'Professional free'!$C$2))-(1/'Professional free'!$C$2)-(1/$C$2)))*100))</f>
        <v>0</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111.89617564484364</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111.89617564484364</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91.73962885732513</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t="str">
        <f>IF(AP$8="inf","inf",IF(AP$3=0,"inf",EXP(LN(AP$8/100)+1.96*SQRT((100/(AP$3*$C$2))+(100/('Professional free'!AP$3*'Professional free'!$C$2))-(1/'Professional free'!$C$2)-(1/$C$2)))*100))</f>
        <v>inf</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634.70240506314099</v>
      </c>
      <c r="BA10" s="8" t="str">
        <f>IF(BA$8="inf","inf",IF(BA$3=0,"inf",EXP(LN(BA$8/100)+1.96*SQRT((100/(BA$3*$C$2))+(100/('Professional free'!BA$3*'Professional free'!$C$2))-(1/'Professional free'!$C$2)-(1/$C$2)))*100))</f>
        <v>inf</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6.686527658847885E-2</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6.686527658847885E-2</v>
      </c>
      <c r="AB11" s="8">
        <f t="shared" si="5"/>
        <v>1</v>
      </c>
      <c r="AC11" s="8">
        <f t="shared" si="5"/>
        <v>2.7206543445690807E-2</v>
      </c>
      <c r="AD11" s="8">
        <f t="shared" si="5"/>
        <v>0</v>
      </c>
      <c r="AE11" s="8">
        <f t="shared" si="5"/>
        <v>0</v>
      </c>
      <c r="AG11" s="8">
        <f t="shared" si="5"/>
        <v>1</v>
      </c>
      <c r="AH11" s="8">
        <f t="shared" si="5"/>
        <v>0</v>
      </c>
      <c r="AI11" s="8">
        <f t="shared" si="5"/>
        <v>1</v>
      </c>
      <c r="AJ11" s="8">
        <f t="shared" si="5"/>
        <v>1</v>
      </c>
      <c r="AK11" s="8">
        <f t="shared" si="5"/>
        <v>1</v>
      </c>
      <c r="AL11" s="8">
        <f t="shared" si="5"/>
        <v>7.2250062051015925E-7</v>
      </c>
      <c r="AM11" s="8">
        <f t="shared" si="5"/>
        <v>0</v>
      </c>
      <c r="AN11" s="8">
        <f t="shared" si="5"/>
        <v>1</v>
      </c>
      <c r="AO11" s="8">
        <f t="shared" si="5"/>
        <v>1</v>
      </c>
      <c r="AP11" s="8">
        <f t="shared" si="5"/>
        <v>0</v>
      </c>
      <c r="AQ11" s="8">
        <f t="shared" si="5"/>
        <v>1</v>
      </c>
      <c r="AR11" s="8">
        <f t="shared" si="5"/>
        <v>1</v>
      </c>
      <c r="AS11" s="8">
        <f t="shared" si="5"/>
        <v>1</v>
      </c>
      <c r="AT11" s="8">
        <f t="shared" si="5"/>
        <v>1</v>
      </c>
      <c r="AY11" s="8">
        <f t="shared" si="5"/>
        <v>1</v>
      </c>
      <c r="AZ11" s="8">
        <f t="shared" si="5"/>
        <v>0.80296978715455036</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-25</v>
      </c>
      <c r="AB12" s="8">
        <f>AB$3-'Professional free'!AB$3</f>
        <v>0</v>
      </c>
      <c r="AC12" s="8">
        <f>AC$3-'Professional free'!AC$3</f>
        <v>-37.5</v>
      </c>
      <c r="AD12" s="8">
        <f>AD$3-'Professional free'!AD$3</f>
        <v>37.5</v>
      </c>
      <c r="AE12" s="8">
        <f>AE$3-'Professional free'!AE$3</f>
        <v>25</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-62.5</v>
      </c>
      <c r="AM12" s="8">
        <f>AM$3-'Professional free'!AM$3</f>
        <v>-50</v>
      </c>
      <c r="AN12" s="8">
        <f>AN$3-'Professional free'!AN$3</f>
        <v>0</v>
      </c>
      <c r="AO12" s="8">
        <f>AO$3-'Professional free'!AO$3</f>
        <v>0</v>
      </c>
      <c r="AP12" s="8">
        <f>AP$3-'Professional free'!AP$3</f>
        <v>-50</v>
      </c>
      <c r="AQ12" s="8">
        <f>AQ$3-'Professional free'!AQ$3</f>
        <v>0</v>
      </c>
      <c r="AR12" s="8">
        <f>AR$3-'Professional free'!AR$3</f>
        <v>0</v>
      </c>
      <c r="AS12" s="8">
        <f>AS$3-'Professional free'!AS$3</f>
        <v>0</v>
      </c>
      <c r="AT12" s="8">
        <f>AT$3-'Professional free'!AT$3</f>
        <v>0</v>
      </c>
      <c r="AY12" s="8">
        <f>AY$3-'Professional free'!AY$3</f>
        <v>0</v>
      </c>
      <c r="AZ12" s="8">
        <f>AZ$3-'Professional free'!AZ$3</f>
        <v>25</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0</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1</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1</v>
      </c>
      <c r="CB14">
        <f>AV2</f>
        <v>14.26125</v>
      </c>
    </row>
    <row r="15" spans="1:80" ht="4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0</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1</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1</v>
      </c>
      <c r="CB15">
        <f>AW2</f>
        <v>14.177999999999997</v>
      </c>
    </row>
    <row r="16" spans="1:80" ht="43.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0</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1</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1</v>
      </c>
      <c r="BK16" s="10"/>
      <c r="BL16" s="10"/>
      <c r="CB16">
        <f>AX2</f>
        <v>13.768499999999996</v>
      </c>
    </row>
    <row r="17" spans="1:80" ht="29.2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0</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1</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11</v>
      </c>
    </row>
    <row r="18" spans="1:80" ht="90">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1</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1</v>
      </c>
      <c r="AZ18">
        <v>1</v>
      </c>
      <c r="BA18">
        <v>1</v>
      </c>
      <c r="BG18">
        <f t="shared" si="25"/>
        <v>181.81818181818181</v>
      </c>
      <c r="BH18" s="10">
        <f t="shared" si="26"/>
        <v>7.6388888888888887E-5</v>
      </c>
      <c r="BI18">
        <f t="shared" si="27"/>
        <v>97.350993377483448</v>
      </c>
      <c r="BJ18">
        <v>1</v>
      </c>
      <c r="CB18">
        <f>BC2</f>
        <v>9</v>
      </c>
    </row>
    <row r="19" spans="1:80" ht="120">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0</v>
      </c>
      <c r="AB19">
        <f>'[1]Professional MASTER'!$I7</f>
        <v>1</v>
      </c>
      <c r="AC19">
        <f>'[1]Professional MASTER'!$T7</f>
        <v>0</v>
      </c>
      <c r="AD19">
        <f>'[1]Professional MASTER'!$J7</f>
        <v>0</v>
      </c>
      <c r="AE19">
        <v>0</v>
      </c>
      <c r="AF19">
        <f t="shared" si="18"/>
        <v>3</v>
      </c>
      <c r="AG19">
        <f>'[1]Professional MASTER'!$K7</f>
        <v>1</v>
      </c>
      <c r="AH19">
        <f t="shared" si="19"/>
        <v>1</v>
      </c>
      <c r="AI19">
        <f>'[1]Professional MASTER'!$L7</f>
        <v>0</v>
      </c>
      <c r="AJ19">
        <v>1</v>
      </c>
      <c r="AK19">
        <f t="shared" si="20"/>
        <v>1</v>
      </c>
      <c r="AL19">
        <v>0</v>
      </c>
      <c r="AM19">
        <f>'[1]Professional MASTER'!$M7</f>
        <v>1</v>
      </c>
      <c r="AN19">
        <v>0</v>
      </c>
      <c r="AO19">
        <f>'[1]Professional MASTER'!$N7</f>
        <v>1</v>
      </c>
      <c r="AP19">
        <v>1</v>
      </c>
      <c r="AQ19">
        <v>1</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1</v>
      </c>
      <c r="AZ19">
        <v>0</v>
      </c>
      <c r="BA19">
        <v>1</v>
      </c>
      <c r="BG19">
        <f t="shared" si="25"/>
        <v>78.94736842105263</v>
      </c>
      <c r="BH19" s="10">
        <f t="shared" si="26"/>
        <v>1.3194444444444446E-4</v>
      </c>
      <c r="BI19">
        <f t="shared" si="27"/>
        <v>98.654708520179369</v>
      </c>
      <c r="BJ19">
        <v>1</v>
      </c>
      <c r="CB19">
        <f>BD2</f>
        <v>14.1</v>
      </c>
    </row>
    <row r="20" spans="1:80" ht="90">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0</v>
      </c>
      <c r="AM20">
        <f>'[1]Professional MASTER'!$M8</f>
        <v>1</v>
      </c>
      <c r="AN20">
        <v>0</v>
      </c>
      <c r="AO20">
        <f>'[1]Professional MASTER'!$N8</f>
        <v>1</v>
      </c>
      <c r="AP20">
        <v>1</v>
      </c>
      <c r="AQ20">
        <v>1</v>
      </c>
      <c r="AR20">
        <v>1</v>
      </c>
      <c r="AS20">
        <f>'[1]Professional MASTER'!$O8</f>
        <v>1</v>
      </c>
      <c r="AT20">
        <f>'[1]Professional MASTER'!$S8</f>
        <v>1</v>
      </c>
      <c r="AU20">
        <f t="shared" si="21"/>
        <v>13.27500000000002</v>
      </c>
      <c r="AV20">
        <f t="shared" si="22"/>
        <v>17.37</v>
      </c>
      <c r="AW20">
        <f t="shared" si="23"/>
        <v>17.266666666666662</v>
      </c>
      <c r="AX20">
        <f t="shared" si="24"/>
        <v>18.044999999999995</v>
      </c>
      <c r="AY20">
        <v>1</v>
      </c>
      <c r="AZ20">
        <v>0</v>
      </c>
      <c r="BA20">
        <v>1</v>
      </c>
      <c r="BG20">
        <f t="shared" si="25"/>
        <v>125</v>
      </c>
      <c r="BH20" s="10">
        <f t="shared" si="26"/>
        <v>8.3333333333333331E-5</v>
      </c>
      <c r="BI20">
        <f t="shared" si="27"/>
        <v>97.902097902097907</v>
      </c>
      <c r="BJ20">
        <v>1</v>
      </c>
      <c r="CB20">
        <f>BE2</f>
        <v>4</v>
      </c>
    </row>
    <row r="21" spans="1:80" ht="60">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0</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1</v>
      </c>
      <c r="AZ21">
        <v>1</v>
      </c>
      <c r="BA21">
        <v>1</v>
      </c>
      <c r="BG21">
        <f t="shared" si="25"/>
        <v>200</v>
      </c>
      <c r="BH21" s="10">
        <f t="shared" si="26"/>
        <v>6.9444444444444444E-5</v>
      </c>
      <c r="BI21">
        <f t="shared" si="27"/>
        <v>96.039603960396036</v>
      </c>
      <c r="BJ21">
        <v>1</v>
      </c>
      <c r="CB21">
        <f>BF2</f>
        <v>10.199999999999999</v>
      </c>
    </row>
    <row r="22" spans="1:80">
      <c r="A22" s="2"/>
      <c r="B22" s="2"/>
      <c r="BH22" s="10"/>
    </row>
    <row r="23" spans="1:80">
      <c r="A23" s="2"/>
      <c r="B23" s="2"/>
      <c r="BH23" s="10"/>
    </row>
    <row r="24" spans="1:80">
      <c r="A24" s="2"/>
      <c r="B24" s="2"/>
      <c r="N24" s="19"/>
      <c r="Q24" s="19"/>
      <c r="BH24" s="10"/>
    </row>
    <row r="25" spans="1:80">
      <c r="A25" s="2"/>
      <c r="B25" s="2"/>
      <c r="N25" s="19"/>
      <c r="Q25" s="19"/>
      <c r="BH25" s="10"/>
    </row>
    <row r="26" spans="1:80">
      <c r="A26" s="2"/>
      <c r="B26" s="14"/>
      <c r="BH26" s="10"/>
    </row>
    <row r="27" spans="1:80">
      <c r="A27" s="2"/>
      <c r="B27" s="14"/>
      <c r="BH27" s="10"/>
    </row>
    <row r="28" spans="1:80">
      <c r="A28" s="2"/>
      <c r="B28" s="2"/>
      <c r="BH28" s="10"/>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expression" dxfId="168" priority="15">
      <formula>"inf"</formula>
    </cfRule>
    <cfRule type="containsText" dxfId="167" priority="14" operator="containsText" text="inf">
      <formula>NOT(ISERROR(SEARCH("inf",C8)))</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D14:E76 O14:U76 W14:AE76 AG14:AT76 AY14:BA76">
    <cfRule type="cellIs" dxfId="165" priority="2" operator="equal">
      <formula>0</formula>
    </cfRule>
  </conditionalFormatting>
  <conditionalFormatting sqref="D14:F76 O14:U76 W14:AE76 AG14:AT76 AY14:BA76">
    <cfRule type="cellIs" dxfId="164" priority="1" operator="equal">
      <formula>1</formula>
    </cfRule>
  </conditionalFormatting>
  <conditionalFormatting sqref="F14:F76">
    <cfRule type="cellIs" dxfId="163" priority="100" operator="equal">
      <formula>0</formula>
    </cfRule>
    <cfRule type="cellIs" dxfId="162" priority="88" operator="greaterThanOrEqual">
      <formula>2</formula>
    </cfRule>
  </conditionalFormatting>
  <conditionalFormatting sqref="G14:G76">
    <cfRule type="cellIs" dxfId="161" priority="99" operator="lessThan">
      <formula>5</formula>
    </cfRule>
    <cfRule type="cellIs" dxfId="160" priority="87" operator="between">
      <formula>5</formula>
      <formula>15</formula>
    </cfRule>
    <cfRule type="cellIs" dxfId="159" priority="86" operator="between">
      <formula>16</formula>
      <formula>20</formula>
    </cfRule>
    <cfRule type="cellIs" dxfId="158" priority="85" operator="greaterThan">
      <formula>20</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4" operator="notEqual">
      <formula>1</formula>
    </cfRule>
    <cfRule type="cellIs" dxfId="156" priority="83" operator="equal">
      <formula>1</formula>
    </cfRule>
  </conditionalFormatting>
  <conditionalFormatting sqref="V14:V76">
    <cfRule type="cellIs" dxfId="155" priority="102" operator="equal">
      <formula>0</formula>
    </cfRule>
    <cfRule type="cellIs" dxfId="154" priority="101" operator="equal">
      <formula>1</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7" operator="lessThan">
      <formula>7</formula>
    </cfRule>
    <cfRule type="cellIs" dxfId="151" priority="65" operator="greaterThanOrEqual">
      <formula>9</formula>
    </cfRule>
    <cfRule type="cellIs" dxfId="150" priority="66" operator="between">
      <formula>7</formula>
      <formula>9</formula>
    </cfRule>
  </conditionalFormatting>
  <conditionalFormatting sqref="BB22:BF76">
    <cfRule type="cellIs" dxfId="149" priority="4" operator="between">
      <formula>7</formula>
      <formula>9</formula>
    </cfRule>
    <cfRule type="cellIs" dxfId="148" priority="5" operator="lessThan">
      <formula>7</formula>
    </cfRule>
    <cfRule type="cellIs" dxfId="147" priority="3" operator="greaterThanOrEqual">
      <formula>9</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3" operator="between">
      <formula>7</formula>
      <formula>9</formula>
    </cfRule>
    <cfRule type="cellIs" dxfId="145" priority="72" operator="greaterThanOrEqual">
      <formula>9</formula>
    </cfRule>
    <cfRule type="cellIs" dxfId="144" priority="74" operator="lessThan">
      <formula>7</formula>
    </cfRule>
  </conditionalFormatting>
  <conditionalFormatting sqref="BC15:BF21">
    <cfRule type="cellIs" dxfId="143" priority="64" operator="lessThan">
      <formula>7</formula>
    </cfRule>
    <cfRule type="cellIs" dxfId="142" priority="63" operator="between">
      <formula>7</formula>
      <formula>9</formula>
    </cfRule>
    <cfRule type="cellIs" dxfId="141" priority="62" operator="greaterThanOrEqual">
      <formula>9</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6" operator="lessThan">
      <formula>208</formula>
    </cfRule>
    <cfRule type="cellIs" dxfId="139" priority="75" operator="greaterThanOrEqual">
      <formula>208</formula>
    </cfRule>
  </conditionalFormatting>
  <conditionalFormatting sqref="BG14:BG76">
    <cfRule type="cellIs" dxfId="138" priority="44" operator="lessThan">
      <formula>208</formula>
    </cfRule>
    <cfRule type="cellIs" dxfId="137" priority="43" operator="greaterThanOrEqual">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tabSelected="1" workbookViewId="0">
      <selection activeCell="AN26" sqref="AN26"/>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50</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41.666666666666671</v>
      </c>
      <c r="AM2" s="12">
        <f t="shared" si="2"/>
        <v>91.666666666666657</v>
      </c>
      <c r="AN2" s="12">
        <f t="shared" si="2"/>
        <v>25</v>
      </c>
      <c r="AO2" s="12">
        <f t="shared" si="2"/>
        <v>91.666666666666657</v>
      </c>
      <c r="AP2" s="12">
        <f t="shared" si="2"/>
        <v>91.666666666666657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100</v>
      </c>
      <c r="AZ2" s="12">
        <f>IF($C$2=0,0,COUNTIF(AZ14:AZ225,1)/$C$2*100)</f>
        <v>91.666666666666657</v>
      </c>
      <c r="BA2" s="12">
        <f>IF($C$2=0,0,COUNTIF(BA14:BA225,1)/$C$2*100)</f>
        <v>83.333333333333343</v>
      </c>
      <c r="BB2" s="12">
        <v>8.6999999999999993</v>
      </c>
      <c r="BC2" s="12">
        <v>16</v>
      </c>
      <c r="BD2" s="12">
        <v>15.2</v>
      </c>
      <c r="BE2" s="12">
        <v>5</v>
      </c>
      <c r="BF2" s="12">
        <v>11.4</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38.200000000000003</v>
      </c>
      <c r="BQ2" s="12">
        <v>12.3</v>
      </c>
      <c r="BR2" s="12">
        <v>13</v>
      </c>
      <c r="BS2" s="12">
        <v>12.1</v>
      </c>
      <c r="BT2" s="12">
        <v>12.7</v>
      </c>
      <c r="BU2" s="12">
        <v>12</v>
      </c>
      <c r="BV2" s="12">
        <v>5.0423999999999998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100</v>
      </c>
      <c r="CB2" s="12">
        <f>SUM(CB14:CB225)/COUNT(CB14:CB225)</f>
        <v>7.6992966054256371</v>
      </c>
    </row>
    <row r="3" spans="1:80" s="12" customFormat="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50</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58.333333333333329</v>
      </c>
      <c r="AM3" s="12">
        <f t="shared" si="3"/>
        <v>8.3333333333333428</v>
      </c>
      <c r="AN3" s="12">
        <f t="shared" si="3"/>
        <v>75</v>
      </c>
      <c r="AO3" s="12">
        <f t="shared" si="3"/>
        <v>8.3333333333333428</v>
      </c>
      <c r="AP3" s="12">
        <f t="shared" si="3"/>
        <v>8.3333333333333428</v>
      </c>
      <c r="AQ3" s="12">
        <f t="shared" si="3"/>
        <v>0</v>
      </c>
      <c r="AR3" s="12">
        <f t="shared" si="3"/>
        <v>0</v>
      </c>
      <c r="AS3" s="12">
        <f t="shared" si="3"/>
        <v>8.3333333333333428</v>
      </c>
      <c r="AT3" s="12">
        <f t="shared" si="3"/>
        <v>25</v>
      </c>
      <c r="AY3" s="12">
        <f t="shared" si="3"/>
        <v>0</v>
      </c>
      <c r="AZ3" s="12">
        <f t="shared" si="3"/>
        <v>8.3333333333333428</v>
      </c>
      <c r="BA3" s="12">
        <f t="shared" si="3"/>
        <v>16.666666666666657</v>
      </c>
      <c r="BM3" s="12">
        <f t="shared" si="3"/>
        <v>37.5</v>
      </c>
      <c r="BW3" s="12">
        <f t="shared" si="3"/>
        <v>16.666666666666657</v>
      </c>
      <c r="BX3" s="12">
        <f t="shared" si="3"/>
        <v>8.3333333333333428</v>
      </c>
      <c r="BY3" s="12">
        <f>100-BY$2</f>
        <v>33.333333333333343</v>
      </c>
      <c r="BZ3" s="12">
        <f>100-BZ$2</f>
        <v>91.666666666666671</v>
      </c>
      <c r="CA3" s="12">
        <f>100-CA$2</f>
        <v>0</v>
      </c>
    </row>
    <row r="4" spans="1:80" s="12" customFormat="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5.0695094736457857</v>
      </c>
      <c r="AW4" s="12">
        <f>_xlfn.STDEV.P(AW14:AW219)</f>
        <v>2.5546600742873751</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f>_xlfn.STDEV.P(CB14:CB225)</f>
        <v>7.1107990129895979</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80"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78" thickBot="1">
      <c r="A14">
        <v>1</v>
      </c>
      <c r="B14" s="60" t="s">
        <v>502</v>
      </c>
      <c r="C14" s="2" t="s">
        <v>177</v>
      </c>
      <c r="D14">
        <f>[1]ReadingSamples!$Q2</f>
        <v>1</v>
      </c>
      <c r="E14">
        <v>0</v>
      </c>
      <c r="F14">
        <f>IF(B14="",0,(LEN(B14)-LEN(SUBSTITUTE(B14,". ","."))+1))</f>
        <v>1</v>
      </c>
      <c r="G14">
        <f>IF(B14="",0,LEN(B14)-LEN(SUBSTITUTE(B14," ",""))+1)</f>
        <v>31</v>
      </c>
      <c r="H14">
        <f>IF(F14=0,0,G14/F14)</f>
        <v>31</v>
      </c>
      <c r="I14">
        <f>LEN(SUBSTITUTE(B14," ",""))</f>
        <v>181</v>
      </c>
      <c r="J14">
        <f>[1]ReadingSamples!$C2</f>
        <v>64</v>
      </c>
      <c r="K14">
        <f>IF(G14=0,0,J14/G14)</f>
        <v>2.064516129032258</v>
      </c>
      <c r="L14">
        <f>LEN(SUBSTITUTE(SUBSTITUTE(SUBSTITUTE(SUBSTITUTE(SUBSTITUTE(SUBSTITUTE(SUBSTITUTE(SUBSTITUTE(SUBSTITUTE(SUBSTITUTE(SUBSTITUTE(SUBSTITUTE(SUBSTITUTE(SUBSTITUTE(SUBSTITUTE(SUBSTITUTE(SUBSTITUTE(SUBSTITUTE(SUBSTITUTE(B14," ",""),".",""),",",""),"?",""),"!",""),";",""),"(",""),")",""),"[",""),"]",""),"-",""),"{",""),"}",""),"/",""),"+",""),"*",""),"_",""),"&amp;",""),"#",""))</f>
        <v>180</v>
      </c>
      <c r="M14">
        <f>IF(G14=0,0,L14/G14)</f>
        <v>5.806451612903226</v>
      </c>
      <c r="N14">
        <v>3</v>
      </c>
      <c r="O14">
        <v>0</v>
      </c>
      <c r="P14">
        <f>[1]ReadingSamples!$R2</f>
        <v>0</v>
      </c>
      <c r="Q14">
        <v>0</v>
      </c>
      <c r="R14">
        <f>[1]ReadingSamples!$E2</f>
        <v>1</v>
      </c>
      <c r="S14" s="20">
        <v>1</v>
      </c>
      <c r="T14">
        <f>QUOTIENT((Q14+R14+S14),3)</f>
        <v>0</v>
      </c>
      <c r="U14" s="22">
        <f>[1]ReadingSamples!$F2</f>
        <v>1</v>
      </c>
      <c r="V14">
        <v>1</v>
      </c>
      <c r="W14">
        <f>QUOTIENT((P14+T14),2)</f>
        <v>0</v>
      </c>
      <c r="X14">
        <f>IF(U14=1,1,IF(V14=1,1,0))</f>
        <v>1</v>
      </c>
      <c r="Y14">
        <f>[1]ReadingSamples!$D2</f>
        <v>1</v>
      </c>
      <c r="Z14">
        <f>[1]ReadingSamples!$G2</f>
        <v>1</v>
      </c>
      <c r="AA14">
        <f>[1]ReadingSamples!$H2</f>
        <v>0</v>
      </c>
      <c r="AB14">
        <f>[1]ReadingSamples!$I2</f>
        <v>1</v>
      </c>
      <c r="AC14">
        <f>[1]ReadingSamples!$T2</f>
        <v>1</v>
      </c>
      <c r="AD14">
        <f>[1]ReadingSamples!$J2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[1]ReadingSamples!$K2</f>
        <v>1</v>
      </c>
      <c r="AH14">
        <f>IF(G14&gt;0,IF((LEN(B14)-LEN(SUBSTITUTE(B14,"/","")))&gt;0,0,1),0)</f>
        <v>1</v>
      </c>
      <c r="AI14">
        <f>[1]ReadingSamples!$L2</f>
        <v>0</v>
      </c>
      <c r="AJ14">
        <v>1</v>
      </c>
      <c r="AK14">
        <f>IF(G14&gt;0,IF(((LEN(B14)-LEN(SUBSTITUTE(B14,"(","")))+(LEN(B14)-LEN(SUBSTITUTE(B14,")","")))+(LEN(B14)-LEN(SUBSTITUTE(B14,"[","")))+(LEN(B14)-LEN(SUBSTITUTE(B14,"]","")))+(LEN(B14)-LEN(SUBSTITUTE(B14,"{","")))+(LEN(B14)-LEN(SUBSTITUTE(B14,"}",""))))&gt;0,0,1),0)</f>
        <v>1</v>
      </c>
      <c r="AL14">
        <v>0</v>
      </c>
      <c r="AM14">
        <f>[1]ReadingSamples!$M2</f>
        <v>1</v>
      </c>
      <c r="AN14">
        <v>0</v>
      </c>
      <c r="AO14">
        <f>[1]ReadingSamples!$N2</f>
        <v>1</v>
      </c>
      <c r="AP14">
        <v>1</v>
      </c>
      <c r="AQ14">
        <v>1</v>
      </c>
      <c r="AR14">
        <v>1</v>
      </c>
      <c r="AS14">
        <f>[1]ReadingSamples!$O2</f>
        <v>1</v>
      </c>
      <c r="AT14">
        <f>[1]ReadingSamples!$S2</f>
        <v>1</v>
      </c>
      <c r="AU14">
        <f>IF(G14=0,0,(206.835-(84.6*(K14))-(1.015*(H14))))</f>
        <v>0.71193548387100947</v>
      </c>
      <c r="AV14">
        <f>IF(G14=0,0,(0.39*H14)+(11.8*K14)-15.59)</f>
        <v>20.861290322580647</v>
      </c>
      <c r="AW14">
        <f>IF(G14=0,0,((0.0588*M14*100)-(0.296*(F14/G14)*100)-15.8))</f>
        <v>17.387096774193548</v>
      </c>
      <c r="AX14">
        <f>IF(I14=0,0,(4.71*M14)+(0.5*H14)-21.43)</f>
        <v>21.41838709677419</v>
      </c>
      <c r="AY14">
        <v>1</v>
      </c>
      <c r="AZ14">
        <v>1</v>
      </c>
      <c r="BA14">
        <v>1</v>
      </c>
      <c r="BG14">
        <f>IF(G14=0,0,AF14/G14*1000)</f>
        <v>32.258064516129032</v>
      </c>
      <c r="BH14" s="10">
        <f>G14/200/24/60</f>
        <v>1.0763888888888889E-4</v>
      </c>
      <c r="BI14">
        <f t="shared" ref="BI14:BI25" si="5">IF(G14=0,0,L14/I14*100)</f>
        <v>99.447513812154696</v>
      </c>
      <c r="BJ14">
        <v>1</v>
      </c>
      <c r="CB14">
        <f>AV2</f>
        <v>15.529427609427611</v>
      </c>
    </row>
    <row r="15" spans="1:80" ht="129" thickBot="1">
      <c r="A15">
        <v>1</v>
      </c>
      <c r="B15" s="60" t="s">
        <v>503</v>
      </c>
      <c r="C15" s="2" t="s">
        <v>72</v>
      </c>
      <c r="D15">
        <f>[1]ReadingSamples!$Q3</f>
        <v>1</v>
      </c>
      <c r="E15">
        <v>0</v>
      </c>
      <c r="F15">
        <f t="shared" ref="F15:F25" si="6">IF(B15="",0,(LEN(B15)-LEN(SUBSTITUTE(B15,". ","."))+1))</f>
        <v>1</v>
      </c>
      <c r="G15">
        <f t="shared" ref="G15:G25" si="7">IF(B15="",0,LEN(B15)-LEN(SUBSTITUTE(B15," ",""))+1)</f>
        <v>50</v>
      </c>
      <c r="H15">
        <f t="shared" ref="H15:H25" si="8">IF(F15=0,0,G15/F15)</f>
        <v>50</v>
      </c>
      <c r="I15">
        <f t="shared" ref="I15:I25" si="9">LEN(SUBSTITUTE(B15," ",""))</f>
        <v>281</v>
      </c>
      <c r="J15">
        <f>[1]ReadingSamples!$C3</f>
        <v>98</v>
      </c>
      <c r="K15">
        <f t="shared" ref="K15:K25" si="10">IF(G15=0,0,J15/G15)</f>
        <v>1.96</v>
      </c>
      <c r="L15">
        <f t="shared" ref="L15:L25" si="11">LEN(SUBSTITUTE(SUBSTITUTE(SUBSTITUTE(SUBSTITUTE(SUBSTITUTE(SUBSTITUTE(SUBSTITUTE(SUBSTITUTE(SUBSTITUTE(SUBSTITUTE(SUBSTITUTE(SUBSTITUTE(SUBSTITUTE(SUBSTITUTE(SUBSTITUTE(SUBSTITUTE(SUBSTITUTE(SUBSTITUTE(SUBSTITUTE(B15," ",""),".",""),",",""),"?",""),"!",""),";",""),"(",""),")",""),"[",""),"]",""),"-",""),"{",""),"}",""),"/",""),"+",""),"*",""),"_",""),"&amp;",""),"#",""))</f>
        <v>279</v>
      </c>
      <c r="M15">
        <f t="shared" ref="M15:M25" si="12">IF(G15=0,0,L15/G15)</f>
        <v>5.58</v>
      </c>
      <c r="N15">
        <v>5</v>
      </c>
      <c r="O15">
        <v>0</v>
      </c>
      <c r="P15">
        <f>[1]ReadingSamples!$R3</f>
        <v>0</v>
      </c>
      <c r="Q15">
        <v>0</v>
      </c>
      <c r="R15">
        <f>[1]ReadingSamples!$E3</f>
        <v>0</v>
      </c>
      <c r="S15" s="20">
        <v>1</v>
      </c>
      <c r="T15">
        <f t="shared" ref="T15:T25" si="13">QUOTIENT((Q15+R15+S15),3)</f>
        <v>0</v>
      </c>
      <c r="U15" s="22">
        <f>[1]ReadingSamples!$F3</f>
        <v>1</v>
      </c>
      <c r="V15">
        <v>1</v>
      </c>
      <c r="W15">
        <f t="shared" ref="W15:W25" si="14">QUOTIENT((P15+T15),2)</f>
        <v>0</v>
      </c>
      <c r="X15">
        <f t="shared" ref="X15:X25" si="15">IF(U15=1,1,IF(V15=1,1,0))</f>
        <v>1</v>
      </c>
      <c r="Y15">
        <f>[1]ReadingSamples!$D3</f>
        <v>0</v>
      </c>
      <c r="Z15">
        <f>[1]ReadingSamples!$G3</f>
        <v>1</v>
      </c>
      <c r="AA15">
        <f>[1]ReadingSamples!$H3</f>
        <v>0</v>
      </c>
      <c r="AB15">
        <f>[1]ReadingSamples!$I3</f>
        <v>1</v>
      </c>
      <c r="AC15">
        <f>[1]ReadingSamples!$T3</f>
        <v>1</v>
      </c>
      <c r="AD15">
        <f>[1]ReadingSamples!$J3</f>
        <v>1</v>
      </c>
      <c r="AE15">
        <v>1</v>
      </c>
      <c r="AF15">
        <f t="shared" ref="AF15:AF25" si="16">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[1]ReadingSamples!$K3</f>
        <v>1</v>
      </c>
      <c r="AH15">
        <f t="shared" ref="AH15:AH25" si="17">IF(G15&gt;0,IF((LEN(B15)-LEN(SUBSTITUTE(B15,"/","")))&gt;0,0,1),0)</f>
        <v>1</v>
      </c>
      <c r="AI15">
        <f>[1]ReadingSamples!$L3</f>
        <v>0</v>
      </c>
      <c r="AJ15">
        <v>1</v>
      </c>
      <c r="AK15">
        <f t="shared" ref="AK15:AK25" si="18">IF(G15&gt;0,IF(((LEN(B15)-LEN(SUBSTITUTE(B15,"(","")))+(LEN(B15)-LEN(SUBSTITUTE(B15,")","")))+(LEN(B15)-LEN(SUBSTITUTE(B15,"[","")))+(LEN(B15)-LEN(SUBSTITUTE(B15,"]","")))+(LEN(B15)-LEN(SUBSTITUTE(B15,"{","")))+(LEN(B15)-LEN(SUBSTITUTE(B15,"}",""))))&gt;0,0,1),0)</f>
        <v>1</v>
      </c>
      <c r="AL15">
        <v>0</v>
      </c>
      <c r="AM15">
        <f>[1]ReadingSamples!$M3</f>
        <v>0</v>
      </c>
      <c r="AN15">
        <v>0</v>
      </c>
      <c r="AO15">
        <f>[1]ReadingSamples!$N3</f>
        <v>1</v>
      </c>
      <c r="AP15">
        <v>1</v>
      </c>
      <c r="AQ15">
        <v>1</v>
      </c>
      <c r="AR15">
        <v>1</v>
      </c>
      <c r="AS15">
        <f>[1]ReadingSamples!$O3</f>
        <v>1</v>
      </c>
      <c r="AT15">
        <f>[1]ReadingSamples!$S3</f>
        <v>1</v>
      </c>
      <c r="AU15">
        <f t="shared" ref="AU15:AU25" si="19">IF(G15=0,0,(206.835-(84.6*(K15))-(1.015*(H15))))</f>
        <v>-9.730999999999959</v>
      </c>
      <c r="AV15">
        <f t="shared" ref="AV15:AV25" si="20">IF(G15=0,0,(0.39*H15)+(11.8*K15)-15.59)</f>
        <v>27.038</v>
      </c>
      <c r="AW15">
        <f t="shared" ref="AW15:AW25" si="21">IF(G15=0,0,((0.0588*M15*100)-(0.296*(F15/G15)*100)-15.8))</f>
        <v>16.418400000000002</v>
      </c>
      <c r="AX15">
        <f t="shared" ref="AX15:AX25" si="22">IF(I15=0,0,(4.71*M15)+(0.5*H15)-21.43)</f>
        <v>29.851800000000004</v>
      </c>
      <c r="AY15">
        <v>1</v>
      </c>
      <c r="AZ15">
        <v>1</v>
      </c>
      <c r="BA15">
        <v>1</v>
      </c>
      <c r="BG15">
        <f t="shared" ref="BG15:BG25" si="23">IF(G15=0,0,AF15/G15*1000)</f>
        <v>40</v>
      </c>
      <c r="BH15" s="10">
        <f t="shared" ref="BH15:BH25" si="24">G15/200/24/60</f>
        <v>1.7361111111111109E-4</v>
      </c>
      <c r="BI15">
        <f t="shared" si="5"/>
        <v>99.288256227758012</v>
      </c>
      <c r="BJ15">
        <v>1</v>
      </c>
      <c r="CB15">
        <f>AW2</f>
        <v>14.303973063973064</v>
      </c>
    </row>
    <row r="16" spans="1:80" ht="78" thickBot="1">
      <c r="A16">
        <v>1</v>
      </c>
      <c r="B16" s="60" t="s">
        <v>504</v>
      </c>
      <c r="C16" s="2" t="s">
        <v>178</v>
      </c>
      <c r="D16">
        <f>[1]ReadingSamples!$Q4</f>
        <v>1</v>
      </c>
      <c r="E16">
        <v>1</v>
      </c>
      <c r="F16">
        <f t="shared" si="6"/>
        <v>1</v>
      </c>
      <c r="G16">
        <f t="shared" si="7"/>
        <v>33</v>
      </c>
      <c r="H16">
        <f t="shared" si="8"/>
        <v>33</v>
      </c>
      <c r="I16">
        <f t="shared" si="9"/>
        <v>183</v>
      </c>
      <c r="J16">
        <f>[1]ReadingSamples!$C4</f>
        <v>66</v>
      </c>
      <c r="K16">
        <f t="shared" si="10"/>
        <v>2</v>
      </c>
      <c r="L16">
        <f t="shared" si="11"/>
        <v>181</v>
      </c>
      <c r="M16">
        <f t="shared" si="12"/>
        <v>5.4848484848484844</v>
      </c>
      <c r="N16">
        <v>2</v>
      </c>
      <c r="O16">
        <v>0</v>
      </c>
      <c r="P16">
        <f>[1]ReadingSamples!$R4</f>
        <v>0</v>
      </c>
      <c r="Q16">
        <v>0</v>
      </c>
      <c r="R16">
        <f>[1]ReadingSamples!$E4</f>
        <v>1</v>
      </c>
      <c r="S16" s="20">
        <v>1</v>
      </c>
      <c r="T16">
        <f t="shared" si="13"/>
        <v>0</v>
      </c>
      <c r="U16" s="22">
        <f>[1]ReadingSamples!$F4</f>
        <v>1</v>
      </c>
      <c r="V16">
        <v>1</v>
      </c>
      <c r="W16">
        <f t="shared" si="14"/>
        <v>0</v>
      </c>
      <c r="X16">
        <f t="shared" si="15"/>
        <v>1</v>
      </c>
      <c r="Y16">
        <f>[1]ReadingSamples!$D4</f>
        <v>0</v>
      </c>
      <c r="Z16">
        <f>[1]ReadingSamples!$G4</f>
        <v>1</v>
      </c>
      <c r="AA16">
        <f>[1]ReadingSamples!$H4</f>
        <v>0</v>
      </c>
      <c r="AB16">
        <f>[1]ReadingSamples!$I4</f>
        <v>1</v>
      </c>
      <c r="AC16">
        <f>[1]ReadingSamples!$T4</f>
        <v>1</v>
      </c>
      <c r="AD16">
        <f>[1]ReadingSamples!$J4</f>
        <v>0</v>
      </c>
      <c r="AE16">
        <v>1</v>
      </c>
      <c r="AF16">
        <f t="shared" si="16"/>
        <v>2</v>
      </c>
      <c r="AG16">
        <f>[1]ReadingSamples!$K4</f>
        <v>1</v>
      </c>
      <c r="AH16">
        <f t="shared" si="17"/>
        <v>1</v>
      </c>
      <c r="AI16">
        <f>[1]ReadingSamples!$L4</f>
        <v>0</v>
      </c>
      <c r="AJ16">
        <v>1</v>
      </c>
      <c r="AK16">
        <f t="shared" si="18"/>
        <v>1</v>
      </c>
      <c r="AL16">
        <v>0</v>
      </c>
      <c r="AM16">
        <f>[1]ReadingSamples!$M4</f>
        <v>1</v>
      </c>
      <c r="AN16">
        <v>0</v>
      </c>
      <c r="AO16">
        <f>[1]ReadingSamples!$N4</f>
        <v>1</v>
      </c>
      <c r="AP16">
        <v>1</v>
      </c>
      <c r="AQ16">
        <v>1</v>
      </c>
      <c r="AR16">
        <v>1</v>
      </c>
      <c r="AS16">
        <f>[1]ReadingSamples!$O4</f>
        <v>1</v>
      </c>
      <c r="AT16">
        <f>[1]ReadingSamples!$S4</f>
        <v>1</v>
      </c>
      <c r="AU16">
        <f t="shared" si="19"/>
        <v>4.1400000000000219</v>
      </c>
      <c r="AV16">
        <f t="shared" si="20"/>
        <v>20.88</v>
      </c>
      <c r="AW16">
        <f t="shared" si="21"/>
        <v>15.553939393939384</v>
      </c>
      <c r="AX16">
        <f t="shared" si="22"/>
        <v>20.903636363636359</v>
      </c>
      <c r="AY16">
        <v>1</v>
      </c>
      <c r="AZ16">
        <v>1</v>
      </c>
      <c r="BA16">
        <v>1</v>
      </c>
      <c r="BG16">
        <f t="shared" si="23"/>
        <v>60.606060606060609</v>
      </c>
      <c r="BH16" s="10">
        <f t="shared" si="24"/>
        <v>1.1458333333333333E-4</v>
      </c>
      <c r="BI16">
        <f t="shared" si="5"/>
        <v>98.907103825136616</v>
      </c>
      <c r="BJ16">
        <v>1</v>
      </c>
      <c r="CB16">
        <f>AX2</f>
        <v>15.144794094794094</v>
      </c>
    </row>
    <row r="17" spans="1:80" ht="69.75" customHeight="1" thickBot="1">
      <c r="A17">
        <v>2</v>
      </c>
      <c r="B17" s="60" t="s">
        <v>505</v>
      </c>
      <c r="C17" s="16" t="s">
        <v>72</v>
      </c>
      <c r="D17">
        <f>[1]ReadingSamples!$Q5</f>
        <v>1</v>
      </c>
      <c r="E17">
        <v>1</v>
      </c>
      <c r="F17">
        <f t="shared" si="6"/>
        <v>1</v>
      </c>
      <c r="G17">
        <f t="shared" si="7"/>
        <v>22</v>
      </c>
      <c r="H17">
        <f t="shared" si="8"/>
        <v>22</v>
      </c>
      <c r="I17">
        <f t="shared" si="9"/>
        <v>126</v>
      </c>
      <c r="J17">
        <f>[1]ReadingSamples!$C5</f>
        <v>43</v>
      </c>
      <c r="K17">
        <f t="shared" si="10"/>
        <v>1.9545454545454546</v>
      </c>
      <c r="L17">
        <f t="shared" si="11"/>
        <v>122</v>
      </c>
      <c r="M17">
        <f t="shared" si="12"/>
        <v>5.5454545454545459</v>
      </c>
      <c r="N17">
        <v>1</v>
      </c>
      <c r="O17">
        <v>0</v>
      </c>
      <c r="P17">
        <f>[1]ReadingSamples!$R5</f>
        <v>1</v>
      </c>
      <c r="Q17">
        <v>0</v>
      </c>
      <c r="R17">
        <f>[1]ReadingSamples!$E5</f>
        <v>0</v>
      </c>
      <c r="S17" s="20">
        <v>1</v>
      </c>
      <c r="T17">
        <f t="shared" si="13"/>
        <v>0</v>
      </c>
      <c r="U17" s="22">
        <f>[1]ReadingSamples!$F5</f>
        <v>1</v>
      </c>
      <c r="V17">
        <v>1</v>
      </c>
      <c r="W17">
        <f t="shared" si="14"/>
        <v>0</v>
      </c>
      <c r="X17">
        <f t="shared" si="15"/>
        <v>1</v>
      </c>
      <c r="Y17">
        <f>[1]ReadingSamples!$D5</f>
        <v>0</v>
      </c>
      <c r="Z17">
        <f>[1]ReadingSamples!$G5</f>
        <v>1</v>
      </c>
      <c r="AA17">
        <f>[1]ReadingSamples!$H5</f>
        <v>0</v>
      </c>
      <c r="AB17">
        <f>[1]ReadingSamples!$I5</f>
        <v>1</v>
      </c>
      <c r="AC17">
        <f>[1]ReadingSamples!$T5</f>
        <v>1</v>
      </c>
      <c r="AD17">
        <f>[1]ReadingSamples!$J5</f>
        <v>1</v>
      </c>
      <c r="AE17">
        <v>1</v>
      </c>
      <c r="AF17">
        <f t="shared" si="16"/>
        <v>4</v>
      </c>
      <c r="AG17">
        <f>[1]ReadingSamples!$K5</f>
        <v>0</v>
      </c>
      <c r="AH17">
        <f t="shared" si="17"/>
        <v>1</v>
      </c>
      <c r="AI17">
        <f>[1]ReadingSamples!$L5</f>
        <v>0</v>
      </c>
      <c r="AJ17">
        <v>1</v>
      </c>
      <c r="AK17">
        <f t="shared" si="18"/>
        <v>1</v>
      </c>
      <c r="AL17">
        <v>0</v>
      </c>
      <c r="AM17">
        <f>[1]ReadingSamples!$M5</f>
        <v>1</v>
      </c>
      <c r="AN17">
        <v>0</v>
      </c>
      <c r="AO17">
        <f>[1]ReadingSamples!$N5</f>
        <v>0</v>
      </c>
      <c r="AP17">
        <v>1</v>
      </c>
      <c r="AQ17">
        <v>1</v>
      </c>
      <c r="AR17">
        <v>1</v>
      </c>
      <c r="AS17">
        <f>[1]ReadingSamples!$O5</f>
        <v>0</v>
      </c>
      <c r="AT17">
        <f>[1]ReadingSamples!$S5</f>
        <v>1</v>
      </c>
      <c r="AU17">
        <f t="shared" si="19"/>
        <v>19.150454545454565</v>
      </c>
      <c r="AV17">
        <f t="shared" si="20"/>
        <v>16.053636363636368</v>
      </c>
      <c r="AW17">
        <f t="shared" si="21"/>
        <v>15.461818181818185</v>
      </c>
      <c r="AX17">
        <f t="shared" si="22"/>
        <v>15.689090909090915</v>
      </c>
      <c r="AY17">
        <v>1</v>
      </c>
      <c r="AZ17">
        <v>1</v>
      </c>
      <c r="BA17">
        <v>1</v>
      </c>
      <c r="BG17">
        <f t="shared" si="23"/>
        <v>181.81818181818181</v>
      </c>
      <c r="BH17" s="10">
        <f t="shared" si="24"/>
        <v>7.6388888888888887E-5</v>
      </c>
      <c r="BI17">
        <f t="shared" si="5"/>
        <v>96.825396825396822</v>
      </c>
      <c r="BJ17">
        <v>1</v>
      </c>
      <c r="CB17">
        <f>VLOOKUP(BB2,'Reading box plots'!$A$14:$B$26,2)</f>
        <v>12</v>
      </c>
    </row>
    <row r="18" spans="1:80" ht="71.25" customHeight="1" thickBot="1">
      <c r="A18">
        <v>2</v>
      </c>
      <c r="B18" s="60" t="s">
        <v>506</v>
      </c>
      <c r="C18" s="16" t="s">
        <v>178</v>
      </c>
      <c r="D18">
        <f>[1]ReadingSamples!$Q6</f>
        <v>1</v>
      </c>
      <c r="E18">
        <v>1</v>
      </c>
      <c r="F18">
        <f t="shared" si="6"/>
        <v>1</v>
      </c>
      <c r="G18">
        <f t="shared" si="7"/>
        <v>18</v>
      </c>
      <c r="H18">
        <f t="shared" si="8"/>
        <v>18</v>
      </c>
      <c r="I18">
        <f t="shared" si="9"/>
        <v>99</v>
      </c>
      <c r="J18">
        <f>[1]ReadingSamples!$C6</f>
        <v>33</v>
      </c>
      <c r="K18">
        <f t="shared" si="10"/>
        <v>1.8333333333333333</v>
      </c>
      <c r="L18">
        <f t="shared" si="11"/>
        <v>96</v>
      </c>
      <c r="M18">
        <f t="shared" si="12"/>
        <v>5.333333333333333</v>
      </c>
      <c r="N18">
        <v>1</v>
      </c>
      <c r="O18">
        <v>1</v>
      </c>
      <c r="P18">
        <f>[1]ReadingSamples!$R6</f>
        <v>1</v>
      </c>
      <c r="Q18">
        <v>0</v>
      </c>
      <c r="R18">
        <f>[1]ReadingSamples!$E6</f>
        <v>1</v>
      </c>
      <c r="S18" s="20">
        <v>1</v>
      </c>
      <c r="T18">
        <f t="shared" si="13"/>
        <v>0</v>
      </c>
      <c r="U18" s="22">
        <f>[1]ReadingSamples!$F6</f>
        <v>1</v>
      </c>
      <c r="V18">
        <v>1</v>
      </c>
      <c r="W18">
        <f t="shared" si="14"/>
        <v>0</v>
      </c>
      <c r="X18">
        <f t="shared" si="15"/>
        <v>1</v>
      </c>
      <c r="Y18">
        <f>[1]ReadingSamples!$D6</f>
        <v>0</v>
      </c>
      <c r="Z18">
        <f>[1]ReadingSamples!$G6</f>
        <v>1</v>
      </c>
      <c r="AA18">
        <f>[1]ReadingSamples!$H6</f>
        <v>0</v>
      </c>
      <c r="AB18">
        <f>[1]ReadingSamples!$I6</f>
        <v>1</v>
      </c>
      <c r="AC18">
        <f>[1]ReadingSamples!$T6</f>
        <v>1</v>
      </c>
      <c r="AD18">
        <f>[1]ReadingSamples!$J6</f>
        <v>1</v>
      </c>
      <c r="AE18">
        <v>1</v>
      </c>
      <c r="AF18">
        <f t="shared" si="16"/>
        <v>3</v>
      </c>
      <c r="AG18">
        <f>[1]ReadingSamples!$K6</f>
        <v>0</v>
      </c>
      <c r="AH18">
        <f t="shared" si="17"/>
        <v>1</v>
      </c>
      <c r="AI18">
        <f>[1]ReadingSamples!$L6</f>
        <v>1</v>
      </c>
      <c r="AJ18">
        <v>1</v>
      </c>
      <c r="AK18">
        <f t="shared" si="18"/>
        <v>1</v>
      </c>
      <c r="AL18">
        <v>0</v>
      </c>
      <c r="AM18">
        <f>[1]ReadingSamples!$M6</f>
        <v>1</v>
      </c>
      <c r="AN18">
        <v>0</v>
      </c>
      <c r="AO18">
        <f>[1]ReadingSamples!$N6</f>
        <v>1</v>
      </c>
      <c r="AP18">
        <v>1</v>
      </c>
      <c r="AQ18">
        <v>1</v>
      </c>
      <c r="AR18">
        <v>1</v>
      </c>
      <c r="AS18">
        <f>[1]ReadingSamples!$O6</f>
        <v>1</v>
      </c>
      <c r="AT18">
        <f>[1]ReadingSamples!$S6</f>
        <v>1</v>
      </c>
      <c r="AU18">
        <f t="shared" si="19"/>
        <v>33.465000000000018</v>
      </c>
      <c r="AV18">
        <f t="shared" si="20"/>
        <v>13.063333333333333</v>
      </c>
      <c r="AW18">
        <f t="shared" si="21"/>
        <v>13.915555555555553</v>
      </c>
      <c r="AX18">
        <f t="shared" si="22"/>
        <v>12.689999999999998</v>
      </c>
      <c r="AY18">
        <v>1</v>
      </c>
      <c r="AZ18">
        <v>1</v>
      </c>
      <c r="BA18">
        <v>1</v>
      </c>
      <c r="BG18">
        <f t="shared" si="23"/>
        <v>166.66666666666666</v>
      </c>
      <c r="BH18" s="10">
        <f t="shared" si="24"/>
        <v>6.2500000000000001E-5</v>
      </c>
      <c r="BI18">
        <f t="shared" si="5"/>
        <v>96.969696969696969</v>
      </c>
      <c r="BJ18">
        <v>1</v>
      </c>
      <c r="CB18">
        <f>BC2</f>
        <v>16</v>
      </c>
    </row>
    <row r="19" spans="1:80" ht="52.5" thickBot="1">
      <c r="A19">
        <v>2</v>
      </c>
      <c r="B19" s="60" t="s">
        <v>507</v>
      </c>
      <c r="C19" s="2" t="s">
        <v>177</v>
      </c>
      <c r="D19">
        <f>[1]ReadingSamples!$Q7</f>
        <v>1</v>
      </c>
      <c r="E19">
        <v>1</v>
      </c>
      <c r="F19">
        <f t="shared" si="6"/>
        <v>1</v>
      </c>
      <c r="G19">
        <f t="shared" si="7"/>
        <v>19</v>
      </c>
      <c r="H19">
        <f t="shared" si="8"/>
        <v>19</v>
      </c>
      <c r="I19">
        <f t="shared" si="9"/>
        <v>100</v>
      </c>
      <c r="J19">
        <f>[1]ReadingSamples!$C7</f>
        <v>34</v>
      </c>
      <c r="K19">
        <f t="shared" si="10"/>
        <v>1.7894736842105263</v>
      </c>
      <c r="L19">
        <f t="shared" si="11"/>
        <v>97</v>
      </c>
      <c r="M19">
        <f t="shared" si="12"/>
        <v>5.1052631578947372</v>
      </c>
      <c r="N19">
        <v>1</v>
      </c>
      <c r="O19">
        <v>0</v>
      </c>
      <c r="P19">
        <f>[1]ReadingSamples!$R7</f>
        <v>1</v>
      </c>
      <c r="Q19">
        <v>0</v>
      </c>
      <c r="R19">
        <f>[1]ReadingSamples!$E7</f>
        <v>1</v>
      </c>
      <c r="S19" s="20">
        <v>1</v>
      </c>
      <c r="T19">
        <f t="shared" si="13"/>
        <v>0</v>
      </c>
      <c r="U19" s="22">
        <f>[1]ReadingSamples!$F7</f>
        <v>1</v>
      </c>
      <c r="V19">
        <v>1</v>
      </c>
      <c r="W19">
        <f t="shared" si="14"/>
        <v>0</v>
      </c>
      <c r="X19">
        <f t="shared" si="15"/>
        <v>1</v>
      </c>
      <c r="Y19">
        <f>[1]ReadingSamples!$D7</f>
        <v>0</v>
      </c>
      <c r="Z19">
        <f>[1]ReadingSamples!$G7</f>
        <v>1</v>
      </c>
      <c r="AA19">
        <f>[1]ReadingSamples!$H7</f>
        <v>1</v>
      </c>
      <c r="AB19">
        <f>[1]ReadingSamples!$I7</f>
        <v>1</v>
      </c>
      <c r="AC19">
        <f>[1]ReadingSamples!$T7</f>
        <v>1</v>
      </c>
      <c r="AD19">
        <f>[1]ReadingSamples!$J7</f>
        <v>1</v>
      </c>
      <c r="AE19">
        <v>1</v>
      </c>
      <c r="AF19">
        <f t="shared" si="16"/>
        <v>3</v>
      </c>
      <c r="AG19">
        <f>[1]ReadingSamples!$K7</f>
        <v>0</v>
      </c>
      <c r="AH19">
        <f t="shared" si="17"/>
        <v>1</v>
      </c>
      <c r="AI19">
        <f>[1]ReadingSamples!$L7</f>
        <v>0</v>
      </c>
      <c r="AJ19">
        <v>1</v>
      </c>
      <c r="AK19">
        <f t="shared" si="18"/>
        <v>1</v>
      </c>
      <c r="AL19">
        <v>0</v>
      </c>
      <c r="AM19">
        <f>[1]ReadingSamples!$M7</f>
        <v>1</v>
      </c>
      <c r="AN19">
        <v>0</v>
      </c>
      <c r="AO19">
        <f>[1]ReadingSamples!$N7</f>
        <v>1</v>
      </c>
      <c r="AP19">
        <v>1</v>
      </c>
      <c r="AQ19">
        <v>1</v>
      </c>
      <c r="AR19">
        <v>1</v>
      </c>
      <c r="AS19">
        <f>[1]ReadingSamples!$O7</f>
        <v>1</v>
      </c>
      <c r="AT19">
        <f>[1]ReadingSamples!$S7</f>
        <v>1</v>
      </c>
      <c r="AU19">
        <f t="shared" si="19"/>
        <v>36.160526315789497</v>
      </c>
      <c r="AV19">
        <f t="shared" si="20"/>
        <v>12.935789473684213</v>
      </c>
      <c r="AW19">
        <f t="shared" si="21"/>
        <v>12.661052631578951</v>
      </c>
      <c r="AX19">
        <f t="shared" si="22"/>
        <v>12.11578947368421</v>
      </c>
      <c r="AY19">
        <v>1</v>
      </c>
      <c r="AZ19">
        <v>1</v>
      </c>
      <c r="BA19">
        <v>1</v>
      </c>
      <c r="BG19">
        <f t="shared" si="23"/>
        <v>157.89473684210526</v>
      </c>
      <c r="BH19" s="10">
        <f t="shared" si="24"/>
        <v>6.597222222222223E-5</v>
      </c>
      <c r="BI19">
        <f t="shared" si="5"/>
        <v>97</v>
      </c>
      <c r="BJ19">
        <v>1</v>
      </c>
      <c r="BK19" s="10"/>
      <c r="BL19" s="10"/>
      <c r="CB19">
        <f>BD2</f>
        <v>15.2</v>
      </c>
    </row>
    <row r="20" spans="1:80" ht="52.5" thickBot="1">
      <c r="A20">
        <v>3</v>
      </c>
      <c r="B20" s="60" t="s">
        <v>508</v>
      </c>
      <c r="C20" s="2" t="s">
        <v>177</v>
      </c>
      <c r="D20">
        <f>[1]ReadingSamples!$Q8</f>
        <v>1</v>
      </c>
      <c r="E20">
        <v>1</v>
      </c>
      <c r="F20">
        <f t="shared" si="6"/>
        <v>1</v>
      </c>
      <c r="G20">
        <f t="shared" si="7"/>
        <v>19</v>
      </c>
      <c r="H20">
        <f t="shared" si="8"/>
        <v>19</v>
      </c>
      <c r="I20">
        <f t="shared" si="9"/>
        <v>101</v>
      </c>
      <c r="J20">
        <f>[1]ReadingSamples!$C8</f>
        <v>36</v>
      </c>
      <c r="K20">
        <f t="shared" si="10"/>
        <v>1.8947368421052631</v>
      </c>
      <c r="L20">
        <f t="shared" si="11"/>
        <v>99</v>
      </c>
      <c r="M20">
        <f t="shared" si="12"/>
        <v>5.2105263157894735</v>
      </c>
      <c r="N20">
        <v>1</v>
      </c>
      <c r="O20">
        <v>1</v>
      </c>
      <c r="P20">
        <f>[1]ReadingSamples!$R8</f>
        <v>1</v>
      </c>
      <c r="Q20">
        <v>1</v>
      </c>
      <c r="R20">
        <f>[1]ReadingSamples!$E8</f>
        <v>1</v>
      </c>
      <c r="S20" s="20">
        <v>1</v>
      </c>
      <c r="T20">
        <f t="shared" si="13"/>
        <v>1</v>
      </c>
      <c r="U20" s="22">
        <f>[1]ReadingSamples!$F8</f>
        <v>0</v>
      </c>
      <c r="V20">
        <v>1</v>
      </c>
      <c r="W20">
        <f t="shared" si="14"/>
        <v>1</v>
      </c>
      <c r="X20">
        <f t="shared" si="15"/>
        <v>1</v>
      </c>
      <c r="Y20">
        <f>[1]ReadingSamples!$D8</f>
        <v>0</v>
      </c>
      <c r="Z20">
        <f>[1]ReadingSamples!$G8</f>
        <v>1</v>
      </c>
      <c r="AA20">
        <f>[1]ReadingSamples!$H8</f>
        <v>1</v>
      </c>
      <c r="AB20">
        <f>[1]ReadingSamples!$I8</f>
        <v>1</v>
      </c>
      <c r="AC20">
        <f>[1]ReadingSamples!$T8</f>
        <v>1</v>
      </c>
      <c r="AD20">
        <f>[1]ReadingSamples!$J8</f>
        <v>1</v>
      </c>
      <c r="AE20">
        <v>1</v>
      </c>
      <c r="AF20">
        <f t="shared" si="16"/>
        <v>2</v>
      </c>
      <c r="AG20">
        <f>[1]ReadingSamples!$K8</f>
        <v>0</v>
      </c>
      <c r="AH20">
        <f t="shared" si="17"/>
        <v>1</v>
      </c>
      <c r="AI20">
        <f>[1]ReadingSamples!$L8</f>
        <v>1</v>
      </c>
      <c r="AJ20">
        <v>1</v>
      </c>
      <c r="AK20">
        <f t="shared" si="18"/>
        <v>1</v>
      </c>
      <c r="AL20">
        <v>1</v>
      </c>
      <c r="AM20">
        <f>[1]ReadingSamples!$M8</f>
        <v>1</v>
      </c>
      <c r="AN20">
        <v>1</v>
      </c>
      <c r="AO20">
        <f>[1]ReadingSamples!$N8</f>
        <v>1</v>
      </c>
      <c r="AP20">
        <v>1</v>
      </c>
      <c r="AQ20">
        <v>1</v>
      </c>
      <c r="AR20">
        <v>1</v>
      </c>
      <c r="AS20">
        <f>[1]ReadingSamples!$O8</f>
        <v>1</v>
      </c>
      <c r="AT20">
        <f>[1]ReadingSamples!$S8</f>
        <v>0</v>
      </c>
      <c r="AU20">
        <f t="shared" si="19"/>
        <v>27.255263157894774</v>
      </c>
      <c r="AV20">
        <f t="shared" si="20"/>
        <v>14.177894736842106</v>
      </c>
      <c r="AW20">
        <f t="shared" si="21"/>
        <v>13.279999999999998</v>
      </c>
      <c r="AX20">
        <f t="shared" si="22"/>
        <v>12.611578947368422</v>
      </c>
      <c r="AY20">
        <v>1</v>
      </c>
      <c r="AZ20">
        <v>1</v>
      </c>
      <c r="BA20">
        <v>1</v>
      </c>
      <c r="BG20">
        <f t="shared" si="23"/>
        <v>105.26315789473684</v>
      </c>
      <c r="BH20" s="10">
        <f t="shared" si="24"/>
        <v>6.597222222222223E-5</v>
      </c>
      <c r="BI20">
        <f t="shared" si="5"/>
        <v>98.019801980198025</v>
      </c>
      <c r="BJ20">
        <v>1</v>
      </c>
      <c r="CB20" t="str">
        <f>BE1</f>
        <v>Raygor</v>
      </c>
    </row>
    <row r="21" spans="1:80" ht="39.75" thickBot="1">
      <c r="A21">
        <v>3</v>
      </c>
      <c r="B21" s="60" t="s">
        <v>509</v>
      </c>
      <c r="C21" s="2" t="s">
        <v>178</v>
      </c>
      <c r="D21">
        <f>[1]ReadingSamples!$Q9</f>
        <v>1</v>
      </c>
      <c r="E21">
        <v>1</v>
      </c>
      <c r="F21">
        <f t="shared" si="6"/>
        <v>1</v>
      </c>
      <c r="G21">
        <f t="shared" si="7"/>
        <v>14</v>
      </c>
      <c r="H21">
        <f t="shared" si="8"/>
        <v>14</v>
      </c>
      <c r="I21">
        <f t="shared" si="9"/>
        <v>68</v>
      </c>
      <c r="J21">
        <f>[1]ReadingSamples!$C9</f>
        <v>24</v>
      </c>
      <c r="K21">
        <f t="shared" si="10"/>
        <v>1.7142857142857142</v>
      </c>
      <c r="L21">
        <f t="shared" si="11"/>
        <v>66</v>
      </c>
      <c r="M21">
        <f t="shared" si="12"/>
        <v>4.7142857142857144</v>
      </c>
      <c r="N21">
        <v>1</v>
      </c>
      <c r="O21">
        <v>1</v>
      </c>
      <c r="P21">
        <f>[1]ReadingSamples!$R9</f>
        <v>1</v>
      </c>
      <c r="Q21">
        <v>1</v>
      </c>
      <c r="R21">
        <f>[1]ReadingSamples!$E9</f>
        <v>1</v>
      </c>
      <c r="S21" s="20">
        <v>1</v>
      </c>
      <c r="T21">
        <f t="shared" si="13"/>
        <v>1</v>
      </c>
      <c r="U21" s="22">
        <f>[1]ReadingSamples!$F9</f>
        <v>0</v>
      </c>
      <c r="V21">
        <v>1</v>
      </c>
      <c r="W21">
        <f t="shared" si="14"/>
        <v>1</v>
      </c>
      <c r="X21">
        <f t="shared" si="15"/>
        <v>1</v>
      </c>
      <c r="Y21">
        <f>[1]ReadingSamples!$D9</f>
        <v>1</v>
      </c>
      <c r="Z21">
        <f>[1]ReadingSamples!$G9</f>
        <v>1</v>
      </c>
      <c r="AA21">
        <f>[1]ReadingSamples!$H9</f>
        <v>1</v>
      </c>
      <c r="AB21">
        <f>[1]ReadingSamples!$I9</f>
        <v>1</v>
      </c>
      <c r="AC21">
        <f>[1]ReadingSamples!$T9</f>
        <v>1</v>
      </c>
      <c r="AD21">
        <f>[1]ReadingSamples!$J9</f>
        <v>1</v>
      </c>
      <c r="AE21">
        <v>1</v>
      </c>
      <c r="AF21">
        <f t="shared" si="16"/>
        <v>2</v>
      </c>
      <c r="AG21">
        <f>[1]ReadingSamples!$K9</f>
        <v>1</v>
      </c>
      <c r="AH21">
        <f t="shared" si="17"/>
        <v>1</v>
      </c>
      <c r="AI21">
        <f>[1]ReadingSamples!$L9</f>
        <v>1</v>
      </c>
      <c r="AJ21">
        <v>1</v>
      </c>
      <c r="AK21">
        <f t="shared" si="18"/>
        <v>1</v>
      </c>
      <c r="AL21">
        <v>1</v>
      </c>
      <c r="AM21">
        <f>[1]ReadingSamples!$M9</f>
        <v>1</v>
      </c>
      <c r="AN21">
        <v>1</v>
      </c>
      <c r="AO21">
        <f>[1]ReadingSamples!$N9</f>
        <v>1</v>
      </c>
      <c r="AP21">
        <v>1</v>
      </c>
      <c r="AQ21">
        <v>1</v>
      </c>
      <c r="AR21">
        <v>1</v>
      </c>
      <c r="AS21">
        <f>[1]ReadingSamples!$O9</f>
        <v>1</v>
      </c>
      <c r="AT21">
        <f>[1]ReadingSamples!$S9</f>
        <v>0</v>
      </c>
      <c r="AU21">
        <f t="shared" si="19"/>
        <v>47.596428571428596</v>
      </c>
      <c r="AV21">
        <f t="shared" si="20"/>
        <v>10.098571428571429</v>
      </c>
      <c r="AW21">
        <f t="shared" si="21"/>
        <v>9.8057142857142843</v>
      </c>
      <c r="AX21">
        <f t="shared" si="22"/>
        <v>7.774285714285714</v>
      </c>
      <c r="AY21">
        <v>1</v>
      </c>
      <c r="AZ21">
        <v>1</v>
      </c>
      <c r="BA21">
        <v>1</v>
      </c>
      <c r="BG21">
        <f t="shared" si="23"/>
        <v>142.85714285714286</v>
      </c>
      <c r="BH21" s="10">
        <f t="shared" si="24"/>
        <v>4.8611111111111115E-5</v>
      </c>
      <c r="BI21">
        <f t="shared" si="5"/>
        <v>97.058823529411768</v>
      </c>
      <c r="BJ21">
        <v>1</v>
      </c>
      <c r="CB21">
        <f>BE2</f>
        <v>5</v>
      </c>
    </row>
    <row r="22" spans="1:80" ht="52.5" thickBot="1">
      <c r="A22">
        <v>3</v>
      </c>
      <c r="B22" s="60" t="s">
        <v>510</v>
      </c>
      <c r="C22" s="2" t="s">
        <v>72</v>
      </c>
      <c r="D22">
        <f>[1]ReadingSamples!$Q10</f>
        <v>1</v>
      </c>
      <c r="E22">
        <v>0</v>
      </c>
      <c r="F22">
        <f t="shared" si="6"/>
        <v>2</v>
      </c>
      <c r="G22">
        <f t="shared" si="7"/>
        <v>22</v>
      </c>
      <c r="H22">
        <f t="shared" si="8"/>
        <v>11</v>
      </c>
      <c r="I22">
        <f t="shared" si="9"/>
        <v>119</v>
      </c>
      <c r="J22">
        <f>[1]ReadingSamples!$C10</f>
        <v>39</v>
      </c>
      <c r="K22">
        <f t="shared" si="10"/>
        <v>1.7727272727272727</v>
      </c>
      <c r="L22">
        <f t="shared" si="11"/>
        <v>111</v>
      </c>
      <c r="M22">
        <f t="shared" si="12"/>
        <v>5.0454545454545459</v>
      </c>
      <c r="N22">
        <v>1</v>
      </c>
      <c r="O22">
        <v>1</v>
      </c>
      <c r="P22">
        <f>[1]ReadingSamples!$R10</f>
        <v>1</v>
      </c>
      <c r="Q22">
        <v>1</v>
      </c>
      <c r="R22">
        <f>[1]ReadingSamples!$E10</f>
        <v>1</v>
      </c>
      <c r="S22" s="20">
        <v>1</v>
      </c>
      <c r="T22">
        <f t="shared" si="13"/>
        <v>1</v>
      </c>
      <c r="U22" s="22">
        <f>[1]ReadingSamples!$F10</f>
        <v>0</v>
      </c>
      <c r="V22">
        <v>1</v>
      </c>
      <c r="W22">
        <f t="shared" si="14"/>
        <v>1</v>
      </c>
      <c r="X22">
        <f t="shared" si="15"/>
        <v>1</v>
      </c>
      <c r="Y22">
        <f>[1]ReadingSamples!$D10</f>
        <v>0</v>
      </c>
      <c r="Z22">
        <f>[1]ReadingSamples!$G10</f>
        <v>1</v>
      </c>
      <c r="AA22">
        <f>[1]ReadingSamples!$H10</f>
        <v>1</v>
      </c>
      <c r="AB22">
        <f>[1]ReadingSamples!$I10</f>
        <v>1</v>
      </c>
      <c r="AC22">
        <f>[1]ReadingSamples!$T10</f>
        <v>0</v>
      </c>
      <c r="AD22">
        <f>[1]ReadingSamples!$J10</f>
        <v>1</v>
      </c>
      <c r="AE22">
        <v>1</v>
      </c>
      <c r="AF22">
        <f t="shared" si="16"/>
        <v>8</v>
      </c>
      <c r="AG22">
        <f>[1]ReadingSamples!$K10</f>
        <v>0</v>
      </c>
      <c r="AH22">
        <f t="shared" si="17"/>
        <v>1</v>
      </c>
      <c r="AI22">
        <f>[1]ReadingSamples!$L10</f>
        <v>1</v>
      </c>
      <c r="AJ22">
        <v>1</v>
      </c>
      <c r="AK22">
        <f t="shared" si="18"/>
        <v>0</v>
      </c>
      <c r="AL22">
        <v>1</v>
      </c>
      <c r="AM22">
        <f>[1]ReadingSamples!$M10</f>
        <v>1</v>
      </c>
      <c r="AN22">
        <v>1</v>
      </c>
      <c r="AO22">
        <f>[1]ReadingSamples!$N10</f>
        <v>1</v>
      </c>
      <c r="AP22">
        <v>0</v>
      </c>
      <c r="AQ22">
        <v>1</v>
      </c>
      <c r="AR22">
        <v>1</v>
      </c>
      <c r="AS22">
        <f>[1]ReadingSamples!$O10</f>
        <v>1</v>
      </c>
      <c r="AT22">
        <f>[1]ReadingSamples!$S10</f>
        <v>0</v>
      </c>
      <c r="AU22">
        <f t="shared" si="19"/>
        <v>45.69727272727274</v>
      </c>
      <c r="AV22">
        <f t="shared" si="20"/>
        <v>9.6181818181818173</v>
      </c>
      <c r="AW22">
        <f t="shared" si="21"/>
        <v>11.176363636363639</v>
      </c>
      <c r="AX22">
        <f t="shared" si="22"/>
        <v>7.8340909090909108</v>
      </c>
      <c r="AY22">
        <v>1</v>
      </c>
      <c r="AZ22">
        <v>0</v>
      </c>
      <c r="BA22">
        <v>1</v>
      </c>
      <c r="BG22">
        <f t="shared" si="23"/>
        <v>363.63636363636363</v>
      </c>
      <c r="BH22" s="10">
        <f t="shared" si="24"/>
        <v>7.6388888888888887E-5</v>
      </c>
      <c r="BI22">
        <f t="shared" si="5"/>
        <v>93.277310924369743</v>
      </c>
      <c r="BJ22">
        <v>1</v>
      </c>
      <c r="CB22">
        <f>BF2</f>
        <v>11.4</v>
      </c>
    </row>
    <row r="23" spans="1:80" ht="52.5" thickBot="1">
      <c r="A23">
        <v>4</v>
      </c>
      <c r="B23" s="60" t="s">
        <v>511</v>
      </c>
      <c r="C23" s="2" t="s">
        <v>178</v>
      </c>
      <c r="D23">
        <f>[1]ReadingSamples!$Q11</f>
        <v>1</v>
      </c>
      <c r="E23">
        <v>1</v>
      </c>
      <c r="F23">
        <f t="shared" si="6"/>
        <v>1</v>
      </c>
      <c r="G23">
        <f t="shared" si="7"/>
        <v>21</v>
      </c>
      <c r="H23">
        <f t="shared" si="8"/>
        <v>21</v>
      </c>
      <c r="I23">
        <f t="shared" si="9"/>
        <v>97</v>
      </c>
      <c r="J23">
        <f>[1]ReadingSamples!$C11</f>
        <v>32</v>
      </c>
      <c r="K23">
        <f t="shared" si="10"/>
        <v>1.5238095238095237</v>
      </c>
      <c r="L23">
        <f t="shared" si="11"/>
        <v>93</v>
      </c>
      <c r="M23">
        <f t="shared" si="12"/>
        <v>4.4285714285714288</v>
      </c>
      <c r="N23">
        <v>1</v>
      </c>
      <c r="O23">
        <v>1</v>
      </c>
      <c r="P23">
        <f>[1]ReadingSamples!$R11</f>
        <v>1</v>
      </c>
      <c r="Q23">
        <v>1</v>
      </c>
      <c r="R23">
        <f>[1]ReadingSamples!$E11</f>
        <v>0</v>
      </c>
      <c r="S23" s="20">
        <v>1</v>
      </c>
      <c r="T23">
        <f t="shared" si="13"/>
        <v>0</v>
      </c>
      <c r="U23" s="22">
        <f>[1]ReadingSamples!$F11</f>
        <v>1</v>
      </c>
      <c r="V23">
        <v>1</v>
      </c>
      <c r="W23">
        <f t="shared" si="14"/>
        <v>0</v>
      </c>
      <c r="X23">
        <f t="shared" si="15"/>
        <v>1</v>
      </c>
      <c r="Y23">
        <f>[1]ReadingSamples!$D11</f>
        <v>1</v>
      </c>
      <c r="Z23">
        <f>[1]ReadingSamples!$G11</f>
        <v>1</v>
      </c>
      <c r="AA23">
        <f>[1]ReadingSamples!$H11</f>
        <v>0</v>
      </c>
      <c r="AB23">
        <f>[1]ReadingSamples!$I11</f>
        <v>1</v>
      </c>
      <c r="AC23">
        <f>[1]ReadingSamples!$T11</f>
        <v>1</v>
      </c>
      <c r="AD23">
        <f>[1]ReadingSamples!$J11</f>
        <v>1</v>
      </c>
      <c r="AE23">
        <v>1</v>
      </c>
      <c r="AF23">
        <f t="shared" si="16"/>
        <v>4</v>
      </c>
      <c r="AG23">
        <f>[1]ReadingSamples!$K11</f>
        <v>1</v>
      </c>
      <c r="AH23">
        <f t="shared" si="17"/>
        <v>0</v>
      </c>
      <c r="AI23">
        <f>[1]ReadingSamples!$L11</f>
        <v>1</v>
      </c>
      <c r="AJ23">
        <v>1</v>
      </c>
      <c r="AK23">
        <f t="shared" si="18"/>
        <v>1</v>
      </c>
      <c r="AL23">
        <v>1</v>
      </c>
      <c r="AM23">
        <f>[1]ReadingSamples!$M11</f>
        <v>1</v>
      </c>
      <c r="AN23">
        <v>0</v>
      </c>
      <c r="AO23">
        <f>[1]ReadingSamples!$N11</f>
        <v>1</v>
      </c>
      <c r="AP23">
        <v>1</v>
      </c>
      <c r="AQ23">
        <v>1</v>
      </c>
      <c r="AR23">
        <v>1</v>
      </c>
      <c r="AS23">
        <f>[1]ReadingSamples!$O11</f>
        <v>1</v>
      </c>
      <c r="AT23">
        <f>[1]ReadingSamples!$S11</f>
        <v>1</v>
      </c>
      <c r="AU23">
        <f t="shared" si="19"/>
        <v>56.605714285714299</v>
      </c>
      <c r="AV23">
        <f t="shared" si="20"/>
        <v>10.580952380952379</v>
      </c>
      <c r="AW23">
        <f t="shared" si="21"/>
        <v>8.8304761904761939</v>
      </c>
      <c r="AX23">
        <f t="shared" si="22"/>
        <v>9.9285714285714306</v>
      </c>
      <c r="AY23">
        <v>1</v>
      </c>
      <c r="AZ23">
        <v>1</v>
      </c>
      <c r="BA23">
        <v>1</v>
      </c>
      <c r="BG23">
        <f t="shared" si="23"/>
        <v>190.47619047619045</v>
      </c>
      <c r="BH23" s="10">
        <f t="shared" si="24"/>
        <v>7.2916666666666659E-5</v>
      </c>
      <c r="BI23">
        <f t="shared" si="5"/>
        <v>95.876288659793815</v>
      </c>
      <c r="BJ23">
        <v>1</v>
      </c>
      <c r="CB23">
        <f>BQ2</f>
        <v>12.3</v>
      </c>
    </row>
    <row r="24" spans="1:80" ht="78" thickBot="1">
      <c r="A24">
        <v>4</v>
      </c>
      <c r="B24" s="60" t="s">
        <v>512</v>
      </c>
      <c r="C24" s="2" t="s">
        <v>72</v>
      </c>
      <c r="D24">
        <f>[1]ReadingSamples!$Q12</f>
        <v>1</v>
      </c>
      <c r="E24">
        <v>0</v>
      </c>
      <c r="F24">
        <f t="shared" si="6"/>
        <v>1</v>
      </c>
      <c r="G24">
        <f t="shared" si="7"/>
        <v>30</v>
      </c>
      <c r="H24">
        <f t="shared" si="8"/>
        <v>30</v>
      </c>
      <c r="I24">
        <f t="shared" si="9"/>
        <v>170</v>
      </c>
      <c r="J24">
        <f>[1]ReadingSamples!$C12</f>
        <v>57</v>
      </c>
      <c r="K24">
        <f t="shared" si="10"/>
        <v>1.9</v>
      </c>
      <c r="L24">
        <f t="shared" si="11"/>
        <v>166</v>
      </c>
      <c r="M24">
        <f t="shared" si="12"/>
        <v>5.5333333333333332</v>
      </c>
      <c r="N24">
        <v>3</v>
      </c>
      <c r="O24">
        <v>0</v>
      </c>
      <c r="P24">
        <f>[1]ReadingSamples!$R12</f>
        <v>0</v>
      </c>
      <c r="Q24">
        <v>1</v>
      </c>
      <c r="R24">
        <f>[1]ReadingSamples!$E12</f>
        <v>0</v>
      </c>
      <c r="S24" s="20">
        <v>1</v>
      </c>
      <c r="T24">
        <f t="shared" si="13"/>
        <v>0</v>
      </c>
      <c r="U24" s="22">
        <f>[1]ReadingSamples!$F12</f>
        <v>1</v>
      </c>
      <c r="V24">
        <v>1</v>
      </c>
      <c r="W24">
        <f t="shared" si="14"/>
        <v>0</v>
      </c>
      <c r="X24">
        <f t="shared" si="15"/>
        <v>1</v>
      </c>
      <c r="Y24">
        <f>[1]ReadingSamples!$D12</f>
        <v>1</v>
      </c>
      <c r="Z24">
        <f>[1]ReadingSamples!$G12</f>
        <v>1</v>
      </c>
      <c r="AA24">
        <f>[1]ReadingSamples!$H12</f>
        <v>1</v>
      </c>
      <c r="AB24">
        <f>[1]ReadingSamples!$I12</f>
        <v>1</v>
      </c>
      <c r="AC24">
        <f>[1]ReadingSamples!$T12</f>
        <v>1</v>
      </c>
      <c r="AD24">
        <f>[1]ReadingSamples!$J12</f>
        <v>0</v>
      </c>
      <c r="AE24">
        <v>1</v>
      </c>
      <c r="AF24">
        <f t="shared" si="16"/>
        <v>4</v>
      </c>
      <c r="AG24">
        <f>[1]ReadingSamples!$K12</f>
        <v>1</v>
      </c>
      <c r="AH24">
        <f t="shared" si="17"/>
        <v>0</v>
      </c>
      <c r="AI24">
        <f>[1]ReadingSamples!$L12</f>
        <v>0</v>
      </c>
      <c r="AJ24">
        <v>1</v>
      </c>
      <c r="AK24">
        <f t="shared" si="18"/>
        <v>1</v>
      </c>
      <c r="AL24">
        <v>0</v>
      </c>
      <c r="AM24">
        <f>[1]ReadingSamples!$M12</f>
        <v>1</v>
      </c>
      <c r="AN24">
        <v>0</v>
      </c>
      <c r="AO24">
        <f>[1]ReadingSamples!$N12</f>
        <v>1</v>
      </c>
      <c r="AP24">
        <v>1</v>
      </c>
      <c r="AQ24">
        <v>1</v>
      </c>
      <c r="AR24">
        <v>1</v>
      </c>
      <c r="AS24">
        <f>[1]ReadingSamples!$O12</f>
        <v>1</v>
      </c>
      <c r="AT24">
        <f>[1]ReadingSamples!$S12</f>
        <v>1</v>
      </c>
      <c r="AU24">
        <f t="shared" si="19"/>
        <v>15.645000000000032</v>
      </c>
      <c r="AV24">
        <f t="shared" si="20"/>
        <v>18.530000000000005</v>
      </c>
      <c r="AW24">
        <f t="shared" si="21"/>
        <v>15.749333333333333</v>
      </c>
      <c r="AX24">
        <f t="shared" si="22"/>
        <v>19.631999999999998</v>
      </c>
      <c r="AY24">
        <v>1</v>
      </c>
      <c r="AZ24">
        <v>1</v>
      </c>
      <c r="BA24">
        <v>0</v>
      </c>
      <c r="BG24">
        <f t="shared" si="23"/>
        <v>133.33333333333334</v>
      </c>
      <c r="BH24" s="10">
        <f t="shared" si="24"/>
        <v>1.0416666666666666E-4</v>
      </c>
      <c r="BI24">
        <f t="shared" si="5"/>
        <v>97.647058823529406</v>
      </c>
      <c r="BJ24">
        <v>1</v>
      </c>
      <c r="CB24">
        <f>BR2</f>
        <v>13</v>
      </c>
    </row>
    <row r="25" spans="1:80" ht="52.5" thickBot="1">
      <c r="A25">
        <v>4</v>
      </c>
      <c r="B25" s="60" t="s">
        <v>513</v>
      </c>
      <c r="C25" s="2" t="s">
        <v>177</v>
      </c>
      <c r="D25">
        <f>[1]ReadingSamples!$Q13</f>
        <v>1</v>
      </c>
      <c r="E25">
        <v>1</v>
      </c>
      <c r="F25">
        <f t="shared" si="6"/>
        <v>1</v>
      </c>
      <c r="G25">
        <f t="shared" si="7"/>
        <v>18</v>
      </c>
      <c r="H25">
        <f t="shared" si="8"/>
        <v>18</v>
      </c>
      <c r="I25">
        <f t="shared" si="9"/>
        <v>100</v>
      </c>
      <c r="J25">
        <f>[1]ReadingSamples!$C13</f>
        <v>33</v>
      </c>
      <c r="K25">
        <f t="shared" si="10"/>
        <v>1.8333333333333333</v>
      </c>
      <c r="L25">
        <f t="shared" si="11"/>
        <v>96</v>
      </c>
      <c r="M25">
        <f t="shared" si="12"/>
        <v>5.333333333333333</v>
      </c>
      <c r="N25">
        <v>1</v>
      </c>
      <c r="O25">
        <v>1</v>
      </c>
      <c r="P25">
        <f>[1]ReadingSamples!$R13</f>
        <v>1</v>
      </c>
      <c r="Q25">
        <v>1</v>
      </c>
      <c r="R25">
        <f>[1]ReadingSamples!$E13</f>
        <v>0</v>
      </c>
      <c r="S25" s="20">
        <v>1</v>
      </c>
      <c r="T25">
        <f t="shared" si="13"/>
        <v>0</v>
      </c>
      <c r="U25" s="22">
        <f>[1]ReadingSamples!$F13</f>
        <v>1</v>
      </c>
      <c r="V25">
        <v>1</v>
      </c>
      <c r="W25">
        <f t="shared" si="14"/>
        <v>0</v>
      </c>
      <c r="X25">
        <f t="shared" si="15"/>
        <v>1</v>
      </c>
      <c r="Y25">
        <f>[1]ReadingSamples!$D13</f>
        <v>0</v>
      </c>
      <c r="Z25">
        <f>[1]ReadingSamples!$G13</f>
        <v>1</v>
      </c>
      <c r="AA25">
        <f>[1]ReadingSamples!$H13</f>
        <v>1</v>
      </c>
      <c r="AB25">
        <f>[1]ReadingSamples!$I13</f>
        <v>1</v>
      </c>
      <c r="AC25">
        <f>[1]ReadingSamples!$T13</f>
        <v>1</v>
      </c>
      <c r="AD25">
        <f>[1]ReadingSamples!$J13</f>
        <v>1</v>
      </c>
      <c r="AE25">
        <v>1</v>
      </c>
      <c r="AF25">
        <f t="shared" si="16"/>
        <v>4</v>
      </c>
      <c r="AG25">
        <f>[1]ReadingSamples!$K13</f>
        <v>1</v>
      </c>
      <c r="AH25">
        <f t="shared" si="17"/>
        <v>0</v>
      </c>
      <c r="AI25">
        <f>[1]ReadingSamples!$L13</f>
        <v>1</v>
      </c>
      <c r="AJ25">
        <v>1</v>
      </c>
      <c r="AK25">
        <f t="shared" si="18"/>
        <v>1</v>
      </c>
      <c r="AL25">
        <v>1</v>
      </c>
      <c r="AM25">
        <f>[1]ReadingSamples!$M13</f>
        <v>1</v>
      </c>
      <c r="AN25">
        <v>0</v>
      </c>
      <c r="AO25">
        <f>[1]ReadingSamples!$N13</f>
        <v>1</v>
      </c>
      <c r="AP25">
        <v>1</v>
      </c>
      <c r="AQ25">
        <v>1</v>
      </c>
      <c r="AR25">
        <v>1</v>
      </c>
      <c r="AS25">
        <f>[1]ReadingSamples!$O13</f>
        <v>1</v>
      </c>
      <c r="AT25">
        <f>[1]ReadingSamples!$S13</f>
        <v>1</v>
      </c>
      <c r="AU25">
        <f t="shared" si="19"/>
        <v>33.465000000000018</v>
      </c>
      <c r="AV25">
        <f t="shared" si="20"/>
        <v>13.063333333333333</v>
      </c>
      <c r="AW25">
        <f t="shared" si="21"/>
        <v>13.915555555555553</v>
      </c>
      <c r="AX25">
        <f t="shared" si="22"/>
        <v>12.689999999999998</v>
      </c>
      <c r="AY25">
        <v>1</v>
      </c>
      <c r="AZ25">
        <v>1</v>
      </c>
      <c r="BA25">
        <v>0</v>
      </c>
      <c r="BG25">
        <f t="shared" si="23"/>
        <v>222.2222222222222</v>
      </c>
      <c r="BH25" s="10">
        <f t="shared" si="24"/>
        <v>6.2500000000000001E-5</v>
      </c>
      <c r="BI25">
        <f t="shared" si="5"/>
        <v>96</v>
      </c>
      <c r="BJ25">
        <v>1</v>
      </c>
      <c r="CB25">
        <f>BS2</f>
        <v>12.1</v>
      </c>
    </row>
    <row r="26" spans="1:80">
      <c r="B26" s="17"/>
      <c r="S26" s="20"/>
      <c r="U26" s="22"/>
      <c r="BH26" s="10"/>
      <c r="CB26">
        <f>BT2</f>
        <v>12.7</v>
      </c>
    </row>
    <row r="27" spans="1:80">
      <c r="B27" s="14"/>
      <c r="S27" s="20"/>
      <c r="U27" s="22"/>
      <c r="BH27" s="10"/>
      <c r="CB27">
        <f>BU2</f>
        <v>12</v>
      </c>
    </row>
    <row r="28" spans="1:80" ht="71.25" customHeight="1">
      <c r="B28" s="17"/>
      <c r="C28" s="16"/>
      <c r="S28" s="20"/>
      <c r="U28" s="22"/>
      <c r="BH28" s="10"/>
      <c r="CB28">
        <f>VLOOKUP(BP2,'Reading box plots'!$A$2:$B$10,2)</f>
        <v>17</v>
      </c>
    </row>
    <row r="29" spans="1:80">
      <c r="B29" s="2"/>
      <c r="S29" s="20"/>
      <c r="U29" s="22"/>
      <c r="BH29" s="10"/>
      <c r="CB29">
        <f>VLOOKUP(AU2,'Reading box plots'!$A$2:$B$10,2)</f>
        <v>17</v>
      </c>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expression" dxfId="133" priority="21">
      <formula>"inf"</formula>
    </cfRule>
    <cfRule type="colorScale" priority="22">
      <colorScale>
        <cfvo type="num" val="0"/>
        <cfvo type="num" val="100"/>
        <cfvo type="num" val="150"/>
        <color theme="9"/>
        <color theme="0"/>
        <color rgb="FFFF9999"/>
      </colorScale>
    </cfRule>
    <cfRule type="containsText" dxfId="132" priority="20" operator="containsText" text="inf">
      <formula>NOT(ISERROR(SEARCH("inf",C8)))</formula>
    </cfRule>
  </conditionalFormatting>
  <conditionalFormatting sqref="C11:CB11">
    <cfRule type="expression" dxfId="131" priority="19">
      <formula>ABS(C11)&lt;0.05</formula>
    </cfRule>
  </conditionalFormatting>
  <conditionalFormatting sqref="D14:E14 O14:Q14 AG14:AT14 AG15:AK51 AQ15:AT51 D15:D89 P15:P89 AM15:AM89 AO15:AO89 AG52:AL52 AP52:AT52 AG53:AK89 AQ53:AT89">
    <cfRule type="cellIs" dxfId="130" priority="17" operator="equal">
      <formula>0</formula>
    </cfRule>
    <cfRule type="cellIs" dxfId="129" priority="16" operator="equal">
      <formula>1</formula>
    </cfRule>
  </conditionalFormatting>
  <conditionalFormatting sqref="F14:F89">
    <cfRule type="cellIs" dxfId="128" priority="57" operator="equal">
      <formula>1</formula>
    </cfRule>
    <cfRule type="cellIs" dxfId="127" priority="56" operator="greaterThanOrEqual">
      <formula>2</formula>
    </cfRule>
    <cfRule type="cellIs" dxfId="126" priority="64" operator="equal">
      <formula>0</formula>
    </cfRule>
  </conditionalFormatting>
  <conditionalFormatting sqref="G14:G89">
    <cfRule type="cellIs" dxfId="125" priority="55" operator="between">
      <formula>5</formula>
      <formula>15</formula>
    </cfRule>
    <cfRule type="cellIs" dxfId="124" priority="54" operator="between">
      <formula>16</formula>
      <formula>20</formula>
    </cfRule>
    <cfRule type="cellIs" dxfId="123" priority="53" operator="greaterThan">
      <formula>20</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R14:U89 W14:AE89 AY14:BA89 E15:E19 O15:O19 Q15:Q19 AL15:AL19 AN15:AN19 AP15:AP19 E21:E57 O21:O57 Q21:Q57 AN21:AN57 AL53:AL57 AP53:AP57">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6" operator="equal">
      <formula>0</formula>
    </cfRule>
    <cfRule type="cellIs" dxfId="116" priority="65" operator="equal">
      <formula>1</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8" operator="between">
      <formula>7</formula>
      <formula>9</formula>
    </cfRule>
    <cfRule type="cellIs" dxfId="111" priority="37" operator="greaterThanOrEqual">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2" operator="between">
      <formula>7</formula>
      <formula>9</formula>
    </cfRule>
    <cfRule type="cellIs" dxfId="105" priority="11" operator="greaterThanOrEqual">
      <formula>9</formula>
    </cfRule>
    <cfRule type="cellIs" dxfId="104" priority="13" operator="lessThan">
      <formula>7</formula>
    </cfRule>
  </conditionalFormatting>
  <conditionalFormatting sqref="BB55:BF89">
    <cfRule type="cellIs" dxfId="103" priority="2" operator="between">
      <formula>7</formula>
      <formula>9</formula>
    </cfRule>
    <cfRule type="cellIs" dxfId="102" priority="3" operator="lessThan">
      <formula>7</formula>
    </cfRule>
    <cfRule type="cellIs" dxfId="101" priority="1" operator="greaterThanOrEqual">
      <formula>9</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9" operator="equal">
      <formula>0</formula>
    </cfRule>
    <cfRule type="cellIs" dxfId="95" priority="28" operator="equal">
      <formula>1</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L41" sqref="L41"/>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8" customWidth="1"/>
    <col min="75" max="75" width="5.85546875" customWidth="1"/>
    <col min="76" max="77" width="5.42578125" customWidth="1"/>
    <col min="78" max="78" width="4.85546875" customWidth="1"/>
    <col min="79" max="79" width="5.5703125" bestFit="1" customWidth="1"/>
    <col min="80" max="80" width="6.28515625" customWidth="1"/>
    <col min="81" max="81" width="4.7109375" customWidth="1"/>
    <col min="82" max="83" width="4.42578125" customWidth="1"/>
    <col min="84" max="84" width="4.5703125" customWidth="1"/>
    <col min="85" max="85" width="4.42578125" customWidth="1"/>
    <col min="86" max="86" width="5.85546875" customWidth="1"/>
    <col min="87" max="87" width="4.85546875" customWidth="1"/>
    <col min="88" max="88" width="2" bestFit="1" customWidth="1"/>
    <col min="89" max="90" width="2.42578125" bestFit="1" customWidth="1"/>
  </cols>
  <sheetData>
    <row r="1" spans="1:90" ht="161.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t="shared" ref="O3:X8" ca="1" si="3">INDIRECT("'"&amp;$B3&amp;"'!"&amp;O$2&amp;"2")</f>
        <v>100</v>
      </c>
      <c r="P3" s="8">
        <f t="shared" ca="1" si="3"/>
        <v>100</v>
      </c>
      <c r="Q3" s="8">
        <f t="shared" ca="1" si="3"/>
        <v>50</v>
      </c>
      <c r="R3" s="8">
        <f t="shared" ca="1" si="3"/>
        <v>50</v>
      </c>
      <c r="S3" s="8">
        <f t="shared" ca="1" si="3"/>
        <v>100</v>
      </c>
      <c r="T3" s="8">
        <f t="shared" ca="1" si="3"/>
        <v>50</v>
      </c>
      <c r="U3" s="8">
        <f t="shared" ca="1" si="3"/>
        <v>100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0</v>
      </c>
      <c r="AF3" s="8">
        <f t="shared" ca="1" si="7"/>
        <v>100</v>
      </c>
      <c r="AG3" s="8">
        <f t="shared" ca="1" si="7"/>
        <v>0</v>
      </c>
      <c r="AH3" s="8">
        <f t="shared" ca="1" si="7"/>
        <v>100</v>
      </c>
      <c r="AI3" s="8">
        <f t="shared" ref="AI3:AI8" ca="1" si="8">INDIRECT("'"&amp;$B3&amp;"'!"&amp;AI$2&amp;"2")</f>
        <v>100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13</v>
      </c>
      <c r="BD3" s="27">
        <f t="shared" ref="BD3:BF8" ca="1" si="15">INDIRECT("'"&amp;$B3&amp;"'!"&amp;BD$2&amp;"2")</f>
        <v>9.1999999999999993</v>
      </c>
      <c r="BE3" s="27">
        <f t="shared" ca="1" si="15"/>
        <v>17.100000000000001</v>
      </c>
      <c r="BF3" s="27">
        <f t="shared" ca="1" si="15"/>
        <v>12.8</v>
      </c>
      <c r="BG3" s="27">
        <f ca="1">INDIRECT("'"&amp;$B3&amp;"'!"&amp;BG$2&amp;"2")</f>
        <v>16.821538461538459</v>
      </c>
      <c r="BH3" s="27">
        <f ca="1">INDIRECT("'"&amp;$B3&amp;"'!"&amp;BH$2&amp;"2")</f>
        <v>18.263589743589737</v>
      </c>
      <c r="BI3" s="27">
        <f ca="1">INDIRECT("'"&amp;$B3&amp;"'!"&amp;BI$2&amp;"2")</f>
        <v>16</v>
      </c>
      <c r="BJ3" s="27">
        <f ca="1">INDIRECT("'"&amp;$B3&amp;"'!"&amp;BJ$2&amp;"2")</f>
        <v>8</v>
      </c>
      <c r="BK3" s="27">
        <f ca="1">INDIRECT("'"&amp;$B3&amp;"'!"&amp;BK$2&amp;"2")</f>
        <v>33.5</v>
      </c>
      <c r="BL3" s="8">
        <f ca="1">VLOOKUP($BK3,'Reading box plots'!$A$2:$B$10,2)</f>
        <v>17</v>
      </c>
      <c r="BM3" s="8">
        <f t="shared" ref="BM3:BS3" ca="1" si="16">INDIRECT("'"&amp;$B3&amp;"'!"&amp;BM$2&amp;"2")</f>
        <v>13.7</v>
      </c>
      <c r="BN3" s="8">
        <f t="shared" ca="1" si="16"/>
        <v>13</v>
      </c>
      <c r="BO3" s="8">
        <f t="shared" ca="1" si="16"/>
        <v>13.7</v>
      </c>
      <c r="BP3" s="8">
        <f t="shared" ca="1" si="16"/>
        <v>15.3</v>
      </c>
      <c r="BQ3" s="8">
        <f t="shared" ca="1" si="16"/>
        <v>15</v>
      </c>
      <c r="BR3" s="8">
        <f t="shared" ca="1" si="16"/>
        <v>5.5357000000000003</v>
      </c>
      <c r="BS3" s="8" t="e">
        <f t="shared" ca="1" si="16"/>
        <v>#REF!</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92.857142857142861</v>
      </c>
      <c r="S4" s="8">
        <f t="shared" ca="1" si="3"/>
        <v>98.571428571428584</v>
      </c>
      <c r="T4" s="8">
        <f t="shared" ca="1" si="3"/>
        <v>18.571428571428573</v>
      </c>
      <c r="U4" s="8">
        <f t="shared" ca="1" si="3"/>
        <v>94.285714285714278</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15.714285714285714</v>
      </c>
      <c r="AF4" s="8">
        <f t="shared" ca="1" si="7"/>
        <v>100</v>
      </c>
      <c r="AG4" s="8">
        <f t="shared" ca="1" si="7"/>
        <v>48.571428571428569</v>
      </c>
      <c r="AH4" s="8">
        <f t="shared" ca="1" si="7"/>
        <v>100</v>
      </c>
      <c r="AI4" s="8">
        <f t="shared" ca="1" si="8"/>
        <v>10</v>
      </c>
      <c r="AJ4" s="8">
        <f t="shared" ca="1" si="9"/>
        <v>100</v>
      </c>
      <c r="AK4" s="8">
        <f t="shared" ca="1" si="9"/>
        <v>100</v>
      </c>
      <c r="AL4" s="8">
        <f t="shared" ca="1" si="10"/>
        <v>50</v>
      </c>
      <c r="AM4" s="8">
        <f t="shared" ca="1" si="11"/>
        <v>94.285714285714278</v>
      </c>
      <c r="AN4" s="8">
        <f t="shared" ca="1" si="11"/>
        <v>14.285714285714285</v>
      </c>
      <c r="AO4" s="8">
        <f t="shared" ca="1" si="11"/>
        <v>100</v>
      </c>
      <c r="AP4" s="8">
        <f t="shared" ca="1" si="12"/>
        <v>68.571428571428569</v>
      </c>
      <c r="AQ4" s="8">
        <f t="shared" ca="1" si="12"/>
        <v>100</v>
      </c>
      <c r="AR4" s="8">
        <f t="shared" ca="1" si="12"/>
        <v>38.571428571428577</v>
      </c>
      <c r="AS4" s="8">
        <f t="shared" ca="1" si="12"/>
        <v>78.571428571428569</v>
      </c>
      <c r="AT4" s="8">
        <f t="shared" ca="1" si="13"/>
        <v>24.285714285714285</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13</v>
      </c>
      <c r="BD4" s="27">
        <f t="shared" ca="1" si="15"/>
        <v>9.1999999999999993</v>
      </c>
      <c r="BE4" s="27">
        <f t="shared" ca="1" si="15"/>
        <v>17.600000000000001</v>
      </c>
      <c r="BF4" s="27">
        <f t="shared" ca="1" si="15"/>
        <v>13.3</v>
      </c>
      <c r="BG4" s="27">
        <f t="shared" ref="BG4:BK8" ca="1" si="22">INDIRECT("'"&amp;$B4&amp;"'!"&amp;BG$2&amp;"2")</f>
        <v>14.491358855185908</v>
      </c>
      <c r="BH4" s="27">
        <f t="shared" ca="1" si="22"/>
        <v>16.855239726027396</v>
      </c>
      <c r="BI4" s="27">
        <f t="shared" ca="1" si="22"/>
        <v>16</v>
      </c>
      <c r="BJ4" s="27">
        <f t="shared" ca="1" si="22"/>
        <v>8</v>
      </c>
      <c r="BK4" s="27">
        <f t="shared" ca="1" si="22"/>
        <v>32.799999999999997</v>
      </c>
      <c r="BL4" s="8">
        <f ca="1">VLOOKUP($BK4,'Reading box plots'!$A$2:$B$10,2)</f>
        <v>17</v>
      </c>
      <c r="BM4" s="8">
        <f t="shared" ref="BM4:BR8" ca="1" si="23">INDIRECT("'"&amp;$B4&amp;"'!"&amp;BM$2&amp;"2")</f>
        <v>14.3</v>
      </c>
      <c r="BN4" s="8">
        <f t="shared" ca="1" si="23"/>
        <v>13</v>
      </c>
      <c r="BO4" s="8">
        <f t="shared" ca="1" si="23"/>
        <v>14.4</v>
      </c>
      <c r="BP4" s="8">
        <f t="shared" ca="1" si="23"/>
        <v>16.5</v>
      </c>
      <c r="BQ4" s="8">
        <f t="shared" ca="1" si="23"/>
        <v>15</v>
      </c>
      <c r="BR4" s="8">
        <f t="shared" ca="1" si="23"/>
        <v>5.5995999999999997</v>
      </c>
      <c r="BS4" s="8">
        <f t="shared" ref="BS4:BS8" ca="1" si="24">INDIRECT("'"&amp;$B4&amp;"'!"&amp;BS$2&amp;"2")</f>
        <v>14.676380348988911</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25.714285714285712</v>
      </c>
      <c r="CH4" cm="1">
        <f t="array" aca="1" ref="CH4" ca="1">IFERROR(CORREL(_xlfn.RANK.AVG($C$3:$CG$3,$C$3:$CG$3,0),_xlfn.RANK.AVG($C4:$CG4,$C4:$CG4,0)),0)</f>
        <v>0</v>
      </c>
      <c r="CI4">
        <v>3</v>
      </c>
      <c r="CJ4">
        <v>3</v>
      </c>
      <c r="CK4">
        <v>2</v>
      </c>
      <c r="CL4">
        <v>3</v>
      </c>
    </row>
    <row r="5" spans="1:90" s="33" customFormat="1" ht="15.7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75.675675675675677</v>
      </c>
      <c r="S5" s="33">
        <f t="shared" ca="1" si="3"/>
        <v>100</v>
      </c>
      <c r="T5" s="33">
        <f t="shared" ca="1" si="3"/>
        <v>75.675675675675677</v>
      </c>
      <c r="U5" s="33">
        <f t="shared" ca="1" si="3"/>
        <v>71.621621621621628</v>
      </c>
      <c r="V5" s="33">
        <f t="shared" ca="1" si="3"/>
        <v>95.945945945945937</v>
      </c>
      <c r="W5" s="33">
        <f t="shared" ca="1" si="3"/>
        <v>77.027027027027032</v>
      </c>
      <c r="X5" s="36">
        <f t="shared" ca="1" si="3"/>
        <v>43.243243243243242</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36.486486486486484</v>
      </c>
      <c r="AF5" s="33">
        <f t="shared" ca="1" si="7"/>
        <v>100</v>
      </c>
      <c r="AG5" s="33">
        <f t="shared" ca="1" si="7"/>
        <v>24.324324324324326</v>
      </c>
      <c r="AH5" s="33">
        <f t="shared" ca="1" si="7"/>
        <v>97.297297297297305</v>
      </c>
      <c r="AI5" s="33">
        <f t="shared" ca="1" si="8"/>
        <v>100</v>
      </c>
      <c r="AJ5" s="33">
        <f t="shared" ca="1" si="9"/>
        <v>98.648648648648646</v>
      </c>
      <c r="AK5" s="33">
        <f t="shared" ca="1" si="9"/>
        <v>100</v>
      </c>
      <c r="AL5" s="33">
        <f t="shared" ca="1" si="10"/>
        <v>52.702702702702695</v>
      </c>
      <c r="AM5" s="33">
        <f t="shared" ca="1" si="11"/>
        <v>85.13513513513513</v>
      </c>
      <c r="AN5" s="33">
        <f t="shared" ca="1" si="11"/>
        <v>21.621621621621621</v>
      </c>
      <c r="AO5" s="33">
        <f t="shared" ca="1" si="11"/>
        <v>100</v>
      </c>
      <c r="AP5" s="33">
        <f t="shared" ca="1" si="12"/>
        <v>58.108108108108105</v>
      </c>
      <c r="AQ5" s="33">
        <f t="shared" ca="1" si="12"/>
        <v>100</v>
      </c>
      <c r="AR5" s="33">
        <f t="shared" ca="1" si="12"/>
        <v>50</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12</v>
      </c>
      <c r="BD5" s="38">
        <f t="shared" ca="1" si="15"/>
        <v>8.6999999999999993</v>
      </c>
      <c r="BE5" s="38">
        <f t="shared" ca="1" si="15"/>
        <v>15.2</v>
      </c>
      <c r="BF5" s="38">
        <f t="shared" ca="1" si="15"/>
        <v>11.4</v>
      </c>
      <c r="BG5" s="38">
        <f t="shared" ca="1" si="22"/>
        <v>13.077651929386029</v>
      </c>
      <c r="BH5" s="38">
        <f t="shared" ca="1" si="22"/>
        <v>14.022658959537569</v>
      </c>
      <c r="BI5" s="38">
        <f t="shared" ca="1" si="22"/>
        <v>16</v>
      </c>
      <c r="BJ5" s="38">
        <f t="shared" ca="1" si="22"/>
        <v>5</v>
      </c>
      <c r="BK5" s="38">
        <f t="shared" ca="1" si="22"/>
        <v>38.200000000000003</v>
      </c>
      <c r="BL5" s="33">
        <f ca="1">VLOOKUP($BK5,'Reading box plots'!$A$2:$B$10,2)</f>
        <v>17</v>
      </c>
      <c r="BM5" s="33">
        <f t="shared" ca="1" si="23"/>
        <v>12.3</v>
      </c>
      <c r="BN5" s="33">
        <f t="shared" ca="1" si="23"/>
        <v>13</v>
      </c>
      <c r="BO5" s="33">
        <f t="shared" ca="1" si="23"/>
        <v>12.1</v>
      </c>
      <c r="BP5" s="33">
        <f t="shared" ca="1" si="23"/>
        <v>12.7</v>
      </c>
      <c r="BQ5" s="33">
        <f t="shared" ca="1" si="23"/>
        <v>12</v>
      </c>
      <c r="BR5" s="33">
        <f t="shared" ca="1" si="23"/>
        <v>5.0423999999999998</v>
      </c>
      <c r="BS5" s="33">
        <f t="shared" ca="1" si="24"/>
        <v>7.3329982782638119</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100</v>
      </c>
      <c r="CH5" s="33" cm="1">
        <f t="array" aca="1" ref="CH5" ca="1">IFERROR(CORREL(_xlfn.RANK.AVG($C$3:$CG$3,$C$3:$CG$3,0),_xlfn.RANK.AVG($C5:$CG5,$C5:$CG5,0)),0)</f>
        <v>0</v>
      </c>
      <c r="CI5" s="33">
        <v>6</v>
      </c>
      <c r="CJ5" s="33">
        <v>6</v>
      </c>
      <c r="CK5" s="33">
        <v>3</v>
      </c>
      <c r="CL5" s="33">
        <v>5</v>
      </c>
    </row>
    <row r="6" spans="1:90" ht="15.7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100</v>
      </c>
      <c r="T6" s="8">
        <f t="shared" ca="1" si="3"/>
        <v>50</v>
      </c>
      <c r="U6" s="8">
        <f t="shared" ca="1" si="3"/>
        <v>100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0</v>
      </c>
      <c r="AF6" s="8">
        <f t="shared" ca="1" si="7"/>
        <v>100</v>
      </c>
      <c r="AG6" s="8">
        <f t="shared" ca="1" si="7"/>
        <v>0</v>
      </c>
      <c r="AH6" s="8">
        <f t="shared" ca="1" si="7"/>
        <v>100</v>
      </c>
      <c r="AI6" s="8">
        <f t="shared" ca="1" si="8"/>
        <v>100</v>
      </c>
      <c r="AJ6" s="8">
        <f t="shared" ca="1" si="9"/>
        <v>100</v>
      </c>
      <c r="AK6" s="8">
        <f t="shared" ca="1" si="9"/>
        <v>100</v>
      </c>
      <c r="AL6" s="8">
        <f t="shared" ca="1" si="10"/>
        <v>50</v>
      </c>
      <c r="AM6" s="8">
        <f t="shared" ca="1" si="11"/>
        <v>50</v>
      </c>
      <c r="AN6" s="8">
        <f t="shared" ca="1" si="11"/>
        <v>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13</v>
      </c>
      <c r="BD6" s="31">
        <f t="shared" ca="1" si="15"/>
        <v>9</v>
      </c>
      <c r="BE6" s="31">
        <f t="shared" ca="1" si="15"/>
        <v>16.8</v>
      </c>
      <c r="BF6" s="31">
        <f t="shared" ca="1" si="15"/>
        <v>12.2</v>
      </c>
      <c r="BG6" s="31">
        <f t="shared" ca="1" si="22"/>
        <v>16.821538461538459</v>
      </c>
      <c r="BH6" s="31">
        <f t="shared" ca="1" si="22"/>
        <v>18.263589743589737</v>
      </c>
      <c r="BI6" s="31">
        <f t="shared" ca="1" si="22"/>
        <v>12</v>
      </c>
      <c r="BJ6" s="31">
        <f t="shared" ca="1" si="22"/>
        <v>7</v>
      </c>
      <c r="BK6" s="31">
        <f t="shared" ca="1" si="22"/>
        <v>39.299999999999997</v>
      </c>
      <c r="BL6" s="8">
        <f ca="1">VLOOKUP($BK6,'Reading box plots'!$A$2:$B$10,2)</f>
        <v>16</v>
      </c>
      <c r="BM6" s="8">
        <f t="shared" ca="1" si="23"/>
        <v>13.3</v>
      </c>
      <c r="BN6" s="8">
        <f t="shared" ca="1" si="23"/>
        <v>12</v>
      </c>
      <c r="BO6" s="8">
        <f t="shared" ca="1" si="23"/>
        <v>13.3</v>
      </c>
      <c r="BP6" s="8">
        <f t="shared" ca="1" si="23"/>
        <v>15.5</v>
      </c>
      <c r="BQ6" s="8">
        <f t="shared" ca="1" si="23"/>
        <v>15</v>
      </c>
      <c r="BR6" s="8">
        <f t="shared" ca="1" si="23"/>
        <v>5.3162000000000003</v>
      </c>
      <c r="BS6" s="8" t="e">
        <f t="shared" ca="1" si="24"/>
        <v>#REF!</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87.5</v>
      </c>
      <c r="S7" s="8">
        <f t="shared" ca="1" si="3"/>
        <v>100</v>
      </c>
      <c r="T7" s="8">
        <f t="shared" ca="1" si="3"/>
        <v>62.5</v>
      </c>
      <c r="U7" s="8">
        <f t="shared" ca="1" si="3"/>
        <v>100</v>
      </c>
      <c r="V7" s="8">
        <f t="shared" ca="1" si="3"/>
        <v>100</v>
      </c>
      <c r="W7" s="8">
        <f t="shared" ca="1" si="3"/>
        <v>87.5</v>
      </c>
      <c r="X7" s="31">
        <f t="shared" ca="1" si="3"/>
        <v>87.5</v>
      </c>
      <c r="Y7" s="8">
        <f t="shared" ca="1" si="4"/>
        <v>87.5</v>
      </c>
      <c r="Z7" s="8">
        <f t="shared" ca="1" si="5"/>
        <v>100</v>
      </c>
      <c r="AA7" s="8">
        <f t="shared" ca="1" si="6"/>
        <v>100</v>
      </c>
      <c r="AB7" s="8">
        <f t="shared" ca="1" si="6"/>
        <v>100</v>
      </c>
      <c r="AC7" s="8">
        <f t="shared" ca="1" si="6"/>
        <v>100</v>
      </c>
      <c r="AD7" s="8">
        <f t="shared" ca="1" si="6"/>
        <v>100</v>
      </c>
      <c r="AE7" s="8">
        <f t="shared" ca="1" si="7"/>
        <v>37.5</v>
      </c>
      <c r="AF7" s="8">
        <f t="shared" ca="1" si="7"/>
        <v>100</v>
      </c>
      <c r="AG7" s="8">
        <f t="shared" ca="1" si="7"/>
        <v>37.5</v>
      </c>
      <c r="AH7" s="8">
        <f t="shared" ca="1" si="7"/>
        <v>100</v>
      </c>
      <c r="AI7" s="8">
        <f t="shared" ca="1" si="8"/>
        <v>62.5</v>
      </c>
      <c r="AJ7" s="8">
        <f ca="1">INDIRECT("'"&amp;$B7&amp;"'!"&amp;AJ$2&amp;"2")</f>
        <v>100</v>
      </c>
      <c r="AK7" s="8">
        <f t="shared" ref="AK7:AT8" ca="1" si="25">INDIRECT("'"&amp;$B7&amp;"'!"&amp;AK$2&amp;"2")</f>
        <v>100</v>
      </c>
      <c r="AL7" s="8">
        <f t="shared" ca="1" si="10"/>
        <v>50</v>
      </c>
      <c r="AM7" s="8">
        <f t="shared" ca="1" si="25"/>
        <v>100</v>
      </c>
      <c r="AN7" s="8">
        <f t="shared" ca="1" si="25"/>
        <v>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8.9</v>
      </c>
      <c r="BE7" s="27">
        <f t="shared" ca="1" si="15"/>
        <v>16</v>
      </c>
      <c r="BF7" s="27">
        <f t="shared" ca="1" si="15"/>
        <v>11.6</v>
      </c>
      <c r="BG7" s="27">
        <f t="shared" ca="1" si="22"/>
        <v>16.629868421052628</v>
      </c>
      <c r="BH7" s="27">
        <f t="shared" ca="1" si="22"/>
        <v>19.556390977443609</v>
      </c>
      <c r="BI7" s="27">
        <f t="shared" ca="1" si="22"/>
        <v>12</v>
      </c>
      <c r="BJ7" s="27">
        <f t="shared" ca="1" si="22"/>
        <v>7</v>
      </c>
      <c r="BK7" s="27">
        <f t="shared" ca="1" si="22"/>
        <v>43.1</v>
      </c>
      <c r="BL7" s="8">
        <f ca="1">VLOOKUP($BK7,'Reading box plots'!$A$2:$B$10,2)</f>
        <v>16</v>
      </c>
      <c r="BM7" s="8">
        <f t="shared" ca="1" si="23"/>
        <v>12.5</v>
      </c>
      <c r="BN7" s="8">
        <f t="shared" ca="1" si="23"/>
        <v>11</v>
      </c>
      <c r="BO7" s="8">
        <f t="shared" ca="1" si="23"/>
        <v>12.2</v>
      </c>
      <c r="BP7" s="8">
        <f t="shared" ca="1" si="23"/>
        <v>14.5</v>
      </c>
      <c r="BQ7" s="8">
        <f t="shared" ca="1" si="23"/>
        <v>12</v>
      </c>
      <c r="BR7" s="8">
        <f t="shared" ca="1" si="23"/>
        <v>5.2870999999999997</v>
      </c>
      <c r="BS7" s="8">
        <f t="shared" ca="1" si="24"/>
        <v>13.781993656015036</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100</v>
      </c>
      <c r="CH7" cm="1">
        <f t="array" aca="1" ref="CH7" ca="1">IFERROR(CORREL(_xlfn.RANK.AVG($C$6:$CG$6,$C$6:$CG$6,0),_xlfn.RANK.AVG($C7:$CG7,$C7:$CG7,0)),0)</f>
        <v>0</v>
      </c>
      <c r="CI7">
        <v>3</v>
      </c>
      <c r="CJ7">
        <v>3</v>
      </c>
      <c r="CK7">
        <v>2</v>
      </c>
      <c r="CL7">
        <v>3</v>
      </c>
    </row>
    <row r="8" spans="1:90" s="33" customFormat="1" ht="15.7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100</v>
      </c>
      <c r="S8" s="33">
        <f t="shared" ca="1" si="3"/>
        <v>100</v>
      </c>
      <c r="T8" s="33">
        <f t="shared" ca="1" si="3"/>
        <v>25</v>
      </c>
      <c r="U8" s="33">
        <f t="shared" ca="1" si="3"/>
        <v>100</v>
      </c>
      <c r="V8" s="33">
        <f t="shared" ca="1" si="3"/>
        <v>100</v>
      </c>
      <c r="W8" s="33">
        <f t="shared" ca="1" si="3"/>
        <v>87.5</v>
      </c>
      <c r="X8" s="36">
        <f t="shared" ca="1" si="3"/>
        <v>75</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25</v>
      </c>
      <c r="AF8" s="33">
        <f t="shared" ref="AF8:AJ8" ca="1" si="27">INDIRECT("'"&amp;$B8&amp;"'!"&amp;AF$2&amp;"2")</f>
        <v>100</v>
      </c>
      <c r="AG8" s="33">
        <f t="shared" ca="1" si="27"/>
        <v>25</v>
      </c>
      <c r="AH8" s="33">
        <f t="shared" ca="1" si="27"/>
        <v>100</v>
      </c>
      <c r="AI8" s="33">
        <f t="shared" ca="1" si="8"/>
        <v>100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62.5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11</v>
      </c>
      <c r="BD8" s="38">
        <f t="shared" ca="1" si="15"/>
        <v>8.1999999999999993</v>
      </c>
      <c r="BE8" s="38">
        <f t="shared" ca="1" si="15"/>
        <v>14.1</v>
      </c>
      <c r="BF8" s="38">
        <f t="shared" ca="1" si="15"/>
        <v>10.199999999999999</v>
      </c>
      <c r="BG8" s="38">
        <f t="shared" ca="1" si="22"/>
        <v>13.768499999999996</v>
      </c>
      <c r="BH8" s="38">
        <f t="shared" ca="1" si="22"/>
        <v>14.177999999999997</v>
      </c>
      <c r="BI8" s="38">
        <f t="shared" ca="1" si="22"/>
        <v>9</v>
      </c>
      <c r="BJ8" s="38">
        <f t="shared" ca="1" si="22"/>
        <v>4</v>
      </c>
      <c r="BK8" s="38">
        <f t="shared" ca="1" si="22"/>
        <v>49.9</v>
      </c>
      <c r="BL8" s="33">
        <f ca="1">VLOOKUP($BK8,'Reading box plots'!$A$2:$B$10,2)</f>
        <v>14</v>
      </c>
      <c r="BM8" s="33">
        <f t="shared" ca="1" si="23"/>
        <v>10.5</v>
      </c>
      <c r="BN8" s="33">
        <f t="shared" ca="1" si="23"/>
        <v>11</v>
      </c>
      <c r="BO8" s="33">
        <f t="shared" ca="1" si="23"/>
        <v>10</v>
      </c>
      <c r="BP8" s="33">
        <f t="shared" ca="1" si="23"/>
        <v>11.5</v>
      </c>
      <c r="BQ8" s="33">
        <f t="shared" ca="1" si="23"/>
        <v>12</v>
      </c>
      <c r="BR8" s="33">
        <f t="shared" ca="1" si="23"/>
        <v>4.5472999999999999</v>
      </c>
      <c r="BS8" s="33">
        <f t="shared" ca="1" si="24"/>
        <v>11.313468749999998</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100</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5.7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100</v>
      </c>
      <c r="T10" s="8">
        <f t="shared" ca="1" si="28"/>
        <v>50</v>
      </c>
      <c r="U10" s="8">
        <f t="shared" ca="1" si="28"/>
        <v>100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0</v>
      </c>
      <c r="AF10" s="8">
        <f t="shared" ca="1" si="28"/>
        <v>100</v>
      </c>
      <c r="AG10" s="8">
        <f t="shared" ca="1" si="28"/>
        <v>0</v>
      </c>
      <c r="AH10" s="8">
        <f t="shared" ca="1" si="28"/>
        <v>100</v>
      </c>
      <c r="AI10" s="8">
        <f t="shared" ca="1" si="28"/>
        <v>100</v>
      </c>
      <c r="AJ10" s="8">
        <f t="shared" ca="1" si="28"/>
        <v>100</v>
      </c>
      <c r="AK10" s="8">
        <f t="shared" ca="1" si="28"/>
        <v>100</v>
      </c>
      <c r="AL10" s="8">
        <f t="shared" ca="1" si="28"/>
        <v>50</v>
      </c>
      <c r="AM10" s="8">
        <f t="shared" ca="1" si="28"/>
        <v>50</v>
      </c>
      <c r="AN10" s="8">
        <f t="shared" ca="1" si="28"/>
        <v>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13</v>
      </c>
      <c r="BD10" s="31">
        <f t="shared" ca="1" si="28"/>
        <v>9.1</v>
      </c>
      <c r="BE10" s="31">
        <f t="shared" ca="1" si="28"/>
        <v>16.950000000000003</v>
      </c>
      <c r="BF10" s="31">
        <f t="shared" ca="1" si="28"/>
        <v>12.5</v>
      </c>
      <c r="BG10" s="31">
        <f t="shared" ca="1" si="28"/>
        <v>16.821538461538459</v>
      </c>
      <c r="BH10" s="31">
        <f t="shared" ca="1" si="28"/>
        <v>18.263589743589737</v>
      </c>
      <c r="BI10" s="31">
        <f t="shared" ca="1" si="28"/>
        <v>14</v>
      </c>
      <c r="BJ10" s="31">
        <f t="shared" ca="1" si="28"/>
        <v>7.5</v>
      </c>
      <c r="BK10" s="31">
        <f t="shared" ca="1" si="28"/>
        <v>36.4</v>
      </c>
      <c r="BL10" s="8">
        <f ca="1">VLOOKUP($BK10,'Reading box plots'!$A$2:$B$10,2)</f>
        <v>17</v>
      </c>
      <c r="BM10" s="8">
        <f t="shared" ca="1" si="28"/>
        <v>13.5</v>
      </c>
      <c r="BN10" s="8">
        <f t="shared" ca="1" si="28"/>
        <v>12.5</v>
      </c>
      <c r="BO10" s="8">
        <f t="shared" ca="1" si="28"/>
        <v>13.5</v>
      </c>
      <c r="BP10" s="8">
        <f t="shared" ref="BP10:CG12" ca="1" si="29">INDIRECT("'all "&amp;$B10&amp;"'!"&amp;BP$2&amp;"2")</f>
        <v>15.4</v>
      </c>
      <c r="BQ10" s="8">
        <f t="shared" ca="1" si="29"/>
        <v>15</v>
      </c>
      <c r="BR10" s="8">
        <f t="shared" ca="1" si="29"/>
        <v>5.4259500000000003</v>
      </c>
      <c r="BS10" s="8">
        <f t="shared" ca="1" si="29"/>
        <v>16.925032051282052</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1</v>
      </c>
      <c r="CI10" s="8">
        <f t="shared" ref="CI10:CI12" ca="1" si="30">100-AVERAGE(O10:AX10)+(1-AY10)+BS10+BT10+BV10+BW10+BX10+BY10+(100-BZ10)+(100-AVERAGE(CB10:CG10))</f>
        <v>290.85304755853093</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92.307692307692307</v>
      </c>
      <c r="S11" s="8">
        <f t="shared" ca="1" si="28"/>
        <v>98.71794871794873</v>
      </c>
      <c r="T11" s="8">
        <f t="shared" ca="1" si="28"/>
        <v>23.076923076923077</v>
      </c>
      <c r="U11" s="8">
        <f t="shared" ca="1" si="28"/>
        <v>94.871794871794862</v>
      </c>
      <c r="V11" s="8">
        <f t="shared" ca="1" si="28"/>
        <v>100</v>
      </c>
      <c r="W11" s="8">
        <f t="shared" ca="1" si="28"/>
        <v>74.358974358974351</v>
      </c>
      <c r="X11" s="8">
        <f t="shared" ca="1" si="28"/>
        <v>44.871794871794869</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17.948717948717949</v>
      </c>
      <c r="AF11" s="8">
        <f t="shared" ca="1" si="28"/>
        <v>100</v>
      </c>
      <c r="AG11" s="8">
        <f t="shared" ca="1" si="28"/>
        <v>47.435897435897438</v>
      </c>
      <c r="AH11" s="8">
        <f t="shared" ca="1" si="28"/>
        <v>100</v>
      </c>
      <c r="AI11" s="8">
        <f t="shared" ca="1" si="28"/>
        <v>15.384615384615385</v>
      </c>
      <c r="AJ11" s="8">
        <f t="shared" ca="1" si="28"/>
        <v>100</v>
      </c>
      <c r="AK11" s="8">
        <f t="shared" ca="1" si="28"/>
        <v>100</v>
      </c>
      <c r="AL11" s="8">
        <f t="shared" ca="1" si="28"/>
        <v>50</v>
      </c>
      <c r="AM11" s="8">
        <f t="shared" ca="1" si="28"/>
        <v>94.871794871794862</v>
      </c>
      <c r="AN11" s="8">
        <f t="shared" ca="1" si="28"/>
        <v>12.820512820512819</v>
      </c>
      <c r="AO11" s="8">
        <f t="shared" ca="1" si="28"/>
        <v>100</v>
      </c>
      <c r="AP11" s="8">
        <f t="shared" ca="1" si="28"/>
        <v>66.666666666666671</v>
      </c>
      <c r="AQ11" s="8">
        <f t="shared" ca="1" si="28"/>
        <v>100</v>
      </c>
      <c r="AR11" s="8">
        <f t="shared" ca="1" si="28"/>
        <v>35.897435897435905</v>
      </c>
      <c r="AS11" s="8">
        <f t="shared" ca="1" si="28"/>
        <v>78.205128205128204</v>
      </c>
      <c r="AT11" s="8">
        <f t="shared" ca="1" si="28"/>
        <v>32.051282051282051</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13</v>
      </c>
      <c r="BD11" s="27">
        <f t="shared" ca="1" si="28"/>
        <v>9.0500000000000007</v>
      </c>
      <c r="BE11" s="27">
        <f t="shared" ref="BE11:BK12" ca="1" si="32">INDIRECT("'all "&amp;$B11&amp;"'!"&amp;BE$2&amp;"2")</f>
        <v>16.8</v>
      </c>
      <c r="BF11" s="27">
        <f t="shared" ca="1" si="32"/>
        <v>12.45</v>
      </c>
      <c r="BG11" s="27">
        <f t="shared" ca="1" si="32"/>
        <v>14.709966495200931</v>
      </c>
      <c r="BH11" s="27">
        <f t="shared" ca="1" si="32"/>
        <v>17.131375864719448</v>
      </c>
      <c r="BI11" s="27">
        <f t="shared" ca="1" si="32"/>
        <v>14</v>
      </c>
      <c r="BJ11" s="27">
        <f t="shared" ca="1" si="32"/>
        <v>7.5</v>
      </c>
      <c r="BK11" s="27">
        <f t="shared" ca="1" si="32"/>
        <v>37.950000000000003</v>
      </c>
      <c r="BL11" s="8">
        <f ca="1">VLOOKUP($BK11,'Reading box plots'!$A$2:$B$10,2)</f>
        <v>17</v>
      </c>
      <c r="BM11" s="8">
        <f t="shared" ref="BM11:BO12" ca="1" si="33">INDIRECT("'all "&amp;$B11&amp;"'!"&amp;BM$2&amp;"2")</f>
        <v>13.4</v>
      </c>
      <c r="BN11" s="8">
        <f t="shared" ca="1" si="33"/>
        <v>12</v>
      </c>
      <c r="BO11" s="8">
        <f t="shared" ca="1" si="33"/>
        <v>13.3</v>
      </c>
      <c r="BP11" s="8">
        <f t="shared" ca="1" si="29"/>
        <v>15.5</v>
      </c>
      <c r="BQ11" s="8">
        <f t="shared" ca="1" si="29"/>
        <v>13.5</v>
      </c>
      <c r="BR11" s="8">
        <f t="shared" ca="1" si="29"/>
        <v>5.4433499999999997</v>
      </c>
      <c r="BS11" s="8">
        <f t="shared" ca="1" si="29"/>
        <v>14.078096408416933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33.333333333333336</v>
      </c>
      <c r="CH11" s="8" cm="1">
        <f t="array" aca="1" ref="CH11" ca="1">IFERROR(CORREL(_xlfn.RANK.AVG($C$10:$CG$10,$C$10:$CG$10,0),_xlfn.RANK.AVG($C11:$CG11,$C11:$CG11,0)),0)</f>
        <v>0.79336917736810042</v>
      </c>
      <c r="CI11" s="8">
        <f t="shared" ca="1" si="30"/>
        <v>262.55909368580024</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78.048780487804876</v>
      </c>
      <c r="S12" s="8">
        <f t="shared" ca="1" si="28"/>
        <v>100</v>
      </c>
      <c r="T12" s="8">
        <f t="shared" ca="1" si="28"/>
        <v>70.731707317073173</v>
      </c>
      <c r="U12" s="8">
        <f t="shared" ca="1" si="28"/>
        <v>74.390243902439039</v>
      </c>
      <c r="V12" s="8">
        <f t="shared" ca="1" si="28"/>
        <v>96.341463414634134</v>
      </c>
      <c r="W12" s="8">
        <f t="shared" ca="1" si="28"/>
        <v>78.048780487804876</v>
      </c>
      <c r="X12" s="8">
        <f t="shared" ca="1" si="28"/>
        <v>46.341463414634148</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35.365853658536587</v>
      </c>
      <c r="AF12" s="8">
        <f t="shared" ca="1" si="28"/>
        <v>100</v>
      </c>
      <c r="AG12" s="8">
        <f t="shared" ca="1" si="28"/>
        <v>24.390243902439028</v>
      </c>
      <c r="AH12" s="8">
        <f t="shared" ca="1" si="28"/>
        <v>97.560975609756113</v>
      </c>
      <c r="AI12" s="8">
        <f t="shared" ca="1" si="28"/>
        <v>100</v>
      </c>
      <c r="AJ12" s="8">
        <f t="shared" ca="1" si="28"/>
        <v>97.560975609756099</v>
      </c>
      <c r="AK12" s="8">
        <f t="shared" ca="1" si="28"/>
        <v>100</v>
      </c>
      <c r="AL12" s="8">
        <f t="shared" ca="1" si="28"/>
        <v>52.439024390243901</v>
      </c>
      <c r="AM12" s="8">
        <f t="shared" ca="1" si="28"/>
        <v>86.58536585365853</v>
      </c>
      <c r="AN12" s="8">
        <f t="shared" ca="1" si="28"/>
        <v>19.512195121951219</v>
      </c>
      <c r="AO12" s="8">
        <f t="shared" ca="1" si="28"/>
        <v>100</v>
      </c>
      <c r="AP12" s="8">
        <f t="shared" ca="1" si="28"/>
        <v>62.195121951219512</v>
      </c>
      <c r="AQ12" s="8">
        <f t="shared" ca="1" si="28"/>
        <v>100</v>
      </c>
      <c r="AR12" s="8">
        <f t="shared" ca="1" si="28"/>
        <v>51.219512195121951</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8.4499999999999993</v>
      </c>
      <c r="BE12" s="27">
        <f t="shared" ca="1" si="32"/>
        <v>14.649999999999999</v>
      </c>
      <c r="BF12" s="27">
        <f t="shared" ca="1" si="32"/>
        <v>10.8</v>
      </c>
      <c r="BG12" s="27">
        <f t="shared" ca="1" si="32"/>
        <v>13.145307721470999</v>
      </c>
      <c r="BH12" s="27">
        <f t="shared" ca="1" si="32"/>
        <v>14.038756476683936</v>
      </c>
      <c r="BI12" s="27">
        <f t="shared" ca="1" si="32"/>
        <v>12.5</v>
      </c>
      <c r="BJ12" s="27">
        <f t="shared" ca="1" si="32"/>
        <v>4.5</v>
      </c>
      <c r="BK12" s="27">
        <f t="shared" ca="1" si="32"/>
        <v>44.05</v>
      </c>
      <c r="BL12" s="8">
        <f ca="1">VLOOKUP($BK12,'Reading box plots'!$A$2:$B$10,2)</f>
        <v>16</v>
      </c>
      <c r="BM12" s="8">
        <f t="shared" ca="1" si="33"/>
        <v>11.4</v>
      </c>
      <c r="BN12" s="8">
        <f t="shared" ca="1" si="33"/>
        <v>12</v>
      </c>
      <c r="BO12" s="8">
        <f t="shared" ca="1" si="33"/>
        <v>11.05</v>
      </c>
      <c r="BP12" s="8">
        <f t="shared" ca="1" si="29"/>
        <v>12.1</v>
      </c>
      <c r="BQ12" s="8">
        <f t="shared" ca="1" si="29"/>
        <v>12</v>
      </c>
      <c r="BR12" s="8">
        <f t="shared" ca="1" si="29"/>
        <v>4.7948500000000003</v>
      </c>
      <c r="BS12" s="8">
        <f t="shared" ca="1" si="29"/>
        <v>12.372576309027339</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100</v>
      </c>
      <c r="CH12" s="8" cm="1">
        <f t="array" aca="1" ref="CH12" ca="1">IFERROR(CORREL(_xlfn.RANK.AVG($C$10:$CG$10,$C$10:$CG$10,0),_xlfn.RANK.AVG($C12:$CG12,$C12:$CG12,0)),0)</f>
        <v>0.77586065400089421</v>
      </c>
      <c r="CI12" s="8">
        <f t="shared" ca="1" si="30"/>
        <v>220.67810983958418</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v>
      </c>
      <c r="D15">
        <f t="shared" ca="1" si="35"/>
        <v>0</v>
      </c>
      <c r="E15">
        <f t="shared" ca="1" si="35"/>
        <v>0</v>
      </c>
      <c r="F15">
        <f t="shared" ca="1" si="35"/>
        <v>0</v>
      </c>
      <c r="G15">
        <f t="shared" ca="1" si="35"/>
        <v>0</v>
      </c>
      <c r="H15">
        <f t="shared" ca="1" si="35"/>
        <v>0</v>
      </c>
      <c r="I15">
        <f t="shared" ca="1" si="35"/>
        <v>0</v>
      </c>
      <c r="J15">
        <f t="shared" ca="1" si="35"/>
        <v>0</v>
      </c>
      <c r="K15">
        <f t="shared" ca="1" si="35"/>
        <v>0</v>
      </c>
      <c r="L15">
        <f t="shared" ca="1" si="35"/>
        <v>0</v>
      </c>
      <c r="M15">
        <f t="shared" ca="1" si="35"/>
        <v>0</v>
      </c>
      <c r="N15">
        <f t="shared" ca="1" si="35"/>
        <v>0</v>
      </c>
      <c r="O15">
        <f t="shared" ca="1" si="35"/>
        <v>0</v>
      </c>
      <c r="P15">
        <f t="shared" ca="1" si="35"/>
        <v>0</v>
      </c>
      <c r="Q15">
        <f t="shared" ca="1" si="35"/>
        <v>0</v>
      </c>
      <c r="R15">
        <f t="shared" ca="1" si="35"/>
        <v>0</v>
      </c>
      <c r="S15">
        <f t="shared" ca="1" si="35"/>
        <v>0</v>
      </c>
      <c r="T15">
        <f t="shared" ca="1" si="35"/>
        <v>0</v>
      </c>
      <c r="U15">
        <f t="shared" ca="1" si="35"/>
        <v>0</v>
      </c>
      <c r="V15">
        <f t="shared" ca="1" si="35"/>
        <v>0</v>
      </c>
      <c r="W15">
        <f t="shared" ca="1" si="35"/>
        <v>0</v>
      </c>
      <c r="X15">
        <f t="shared" ca="1" si="35"/>
        <v>0</v>
      </c>
      <c r="Y15">
        <f t="shared" ca="1" si="35"/>
        <v>0</v>
      </c>
      <c r="Z15">
        <f t="shared" ca="1" si="35"/>
        <v>0</v>
      </c>
      <c r="AA15">
        <f t="shared" ca="1" si="35"/>
        <v>0</v>
      </c>
      <c r="AB15">
        <f t="shared" ca="1" si="35"/>
        <v>0</v>
      </c>
      <c r="AC15">
        <f t="shared" ca="1" si="35"/>
        <v>0</v>
      </c>
      <c r="AD15">
        <f t="shared" ca="1" si="35"/>
        <v>0</v>
      </c>
      <c r="AE15">
        <f t="shared" ca="1" si="35"/>
        <v>0</v>
      </c>
      <c r="AF15">
        <f t="shared" ca="1" si="35"/>
        <v>0</v>
      </c>
      <c r="AG15">
        <f t="shared" ca="1" si="35"/>
        <v>0</v>
      </c>
      <c r="AH15">
        <f t="shared" ca="1" si="35"/>
        <v>0</v>
      </c>
      <c r="AI15">
        <f t="shared" ref="AI15:BN15" ca="1" si="36">IFERROR(CORREL(_xlfn.RANK.AVG($BS$3:$BS$8,$BS$3:$BS$8,0),_xlfn.RANK.AVG(AI$3:AI$8,AI$3:AI$8,0)),0)</f>
        <v>0</v>
      </c>
      <c r="AJ15">
        <f t="shared" ca="1" si="36"/>
        <v>0</v>
      </c>
      <c r="AK15">
        <f t="shared" ca="1" si="36"/>
        <v>0</v>
      </c>
      <c r="AL15">
        <f t="shared" ca="1" si="36"/>
        <v>0</v>
      </c>
      <c r="AM15">
        <f t="shared" ca="1" si="36"/>
        <v>0</v>
      </c>
      <c r="AN15">
        <f t="shared" ca="1" si="36"/>
        <v>0</v>
      </c>
      <c r="AO15">
        <f t="shared" ca="1" si="36"/>
        <v>0</v>
      </c>
      <c r="AP15">
        <f t="shared" ca="1" si="36"/>
        <v>0</v>
      </c>
      <c r="AQ15">
        <f t="shared" ca="1" si="36"/>
        <v>0</v>
      </c>
      <c r="AR15">
        <f t="shared" ca="1" si="36"/>
        <v>0</v>
      </c>
      <c r="AS15">
        <f t="shared" ca="1" si="36"/>
        <v>0</v>
      </c>
      <c r="AT15">
        <f t="shared" ca="1" si="36"/>
        <v>0</v>
      </c>
      <c r="AU15">
        <f t="shared" ca="1" si="36"/>
        <v>0</v>
      </c>
      <c r="AV15">
        <f t="shared" ca="1" si="36"/>
        <v>0</v>
      </c>
      <c r="AW15">
        <f t="shared" ca="1" si="36"/>
        <v>0</v>
      </c>
      <c r="AX15">
        <f t="shared" ca="1" si="36"/>
        <v>0</v>
      </c>
      <c r="AY15">
        <f t="shared" ca="1" si="36"/>
        <v>0</v>
      </c>
      <c r="AZ15">
        <f t="shared" ca="1" si="36"/>
        <v>0</v>
      </c>
      <c r="BA15">
        <f t="shared" ca="1" si="36"/>
        <v>0</v>
      </c>
      <c r="BB15">
        <f t="shared" ca="1" si="36"/>
        <v>0</v>
      </c>
      <c r="BC15">
        <f t="shared" ca="1" si="36"/>
        <v>0</v>
      </c>
      <c r="BD15">
        <f t="shared" ca="1" si="36"/>
        <v>0</v>
      </c>
      <c r="BE15">
        <f t="shared" ca="1" si="36"/>
        <v>0</v>
      </c>
      <c r="BF15">
        <f t="shared" ca="1" si="36"/>
        <v>0</v>
      </c>
      <c r="BG15">
        <f t="shared" ca="1" si="36"/>
        <v>0</v>
      </c>
      <c r="BH15">
        <f t="shared" ca="1" si="36"/>
        <v>0</v>
      </c>
      <c r="BI15">
        <f t="shared" ca="1" si="36"/>
        <v>0</v>
      </c>
      <c r="BJ15">
        <f t="shared" ca="1" si="36"/>
        <v>0</v>
      </c>
      <c r="BK15">
        <f t="shared" ca="1" si="36"/>
        <v>0</v>
      </c>
      <c r="BL15">
        <f t="shared" ca="1" si="36"/>
        <v>0</v>
      </c>
      <c r="BM15">
        <f t="shared" ca="1" si="36"/>
        <v>0</v>
      </c>
      <c r="BN15">
        <f t="shared" ca="1" si="36"/>
        <v>0</v>
      </c>
      <c r="BO15">
        <f t="shared" ref="BO15:CA15" ca="1" si="37">IFERROR(CORREL(_xlfn.RANK.AVG($BS$3:$BS$8,$BS$3:$BS$8,0),_xlfn.RANK.AVG(BO$3:BO$8,BO$3:BO$8,0)),0)</f>
        <v>0</v>
      </c>
      <c r="BP15">
        <f t="shared" ca="1" si="37"/>
        <v>0</v>
      </c>
      <c r="BQ15">
        <f t="shared" ca="1" si="37"/>
        <v>0</v>
      </c>
      <c r="BR15">
        <f t="shared" ca="1" si="37"/>
        <v>0</v>
      </c>
      <c r="BS15">
        <f t="shared" ca="1" si="37"/>
        <v>0</v>
      </c>
      <c r="BT15">
        <f t="shared" ca="1" si="37"/>
        <v>0</v>
      </c>
      <c r="BU15">
        <f t="shared" ca="1" si="37"/>
        <v>0</v>
      </c>
      <c r="BV15">
        <f t="shared" ca="1" si="37"/>
        <v>0</v>
      </c>
      <c r="BW15">
        <f t="shared" ca="1" si="37"/>
        <v>0</v>
      </c>
      <c r="BX15">
        <f t="shared" ca="1" si="37"/>
        <v>0</v>
      </c>
      <c r="BY15">
        <f t="shared" ca="1" si="37"/>
        <v>0</v>
      </c>
      <c r="BZ15">
        <f t="shared" ca="1" si="37"/>
        <v>0</v>
      </c>
      <c r="CA15">
        <f t="shared" ca="1" si="37"/>
        <v>0</v>
      </c>
      <c r="CB15" cm="1">
        <f t="array" ref="CB15">IFERROR(CORREL(_xlfn.RANK.AVG($BS$3:$BS$8,$BS$3:$BS$8,0),_xlfn.RANK.AVG(CB$3:CG$8,CB$3:CB$8,0)),0)</f>
        <v>0</v>
      </c>
      <c r="CC15">
        <f ca="1">IFERROR(CORREL(_xlfn.RANK.AVG($BS$3:$BS$8,$BS$3:$BS$8,0),_xlfn.RANK.AVG(CC$3:CC$8,CC$3:CC$8,0)),0)</f>
        <v>0</v>
      </c>
      <c r="CD15">
        <f ca="1">IFERROR(CORREL(_xlfn.RANK.AVG($BS$3:$BS$8,$BS$3:$BS$8,0),_xlfn.RANK.AVG(CD$3:CD$8,CD$3:CD$8,0)),0)</f>
        <v>0</v>
      </c>
      <c r="CE15">
        <f ca="1">IFERROR(CORREL(_xlfn.RANK.AVG($BS$3:$BS$8,$BS$3:$BS$8,0),_xlfn.RANK.AVG(CE$3:CE$8,CE$3:CE$8,0)),0)</f>
        <v>0</v>
      </c>
      <c r="CF15">
        <f ca="1">IFERROR(CORREL(_xlfn.RANK.AVG($BS$3:$BS$8,$BS$3:$BS$8,0),_xlfn.RANK.AVG(CF$3:CF$8,CF$3:CF$8,0)),0)</f>
        <v>0</v>
      </c>
      <c r="CG15">
        <f ca="1">IFERROR(CORREL(_xlfn.RANK.AVG($BS$3:$BS$8,$BS$3:$BS$8,0),_xlfn.RANK.AVG(CG$3:CG$8,CG$3:CG$8,0)),0)</f>
        <v>0</v>
      </c>
    </row>
    <row r="16" spans="1:90">
      <c r="A16" s="67" t="s">
        <v>181</v>
      </c>
      <c r="B16" s="67"/>
      <c r="C16">
        <f t="shared" ref="C16:AH16" ca="1" si="38">IFERROR(PEARSON($BS$3:$BS$8,C$3:C$8),0)</f>
        <v>0</v>
      </c>
      <c r="D16">
        <f t="shared" ca="1" si="38"/>
        <v>0</v>
      </c>
      <c r="E16">
        <f t="shared" ca="1" si="38"/>
        <v>0</v>
      </c>
      <c r="F16">
        <f t="shared" ca="1" si="38"/>
        <v>0</v>
      </c>
      <c r="G16">
        <f t="shared" ca="1" si="38"/>
        <v>0</v>
      </c>
      <c r="H16">
        <f t="shared" ca="1" si="38"/>
        <v>0</v>
      </c>
      <c r="I16">
        <f t="shared" ca="1" si="38"/>
        <v>0</v>
      </c>
      <c r="J16">
        <f t="shared" ca="1" si="38"/>
        <v>0</v>
      </c>
      <c r="K16">
        <f t="shared" ca="1" si="38"/>
        <v>0</v>
      </c>
      <c r="L16">
        <f t="shared" ca="1" si="38"/>
        <v>0</v>
      </c>
      <c r="M16">
        <f t="shared" ca="1" si="38"/>
        <v>0</v>
      </c>
      <c r="N16">
        <f t="shared" ca="1" si="38"/>
        <v>0</v>
      </c>
      <c r="O16">
        <f t="shared" ca="1" si="38"/>
        <v>0</v>
      </c>
      <c r="P16">
        <f t="shared" ca="1" si="38"/>
        <v>0</v>
      </c>
      <c r="Q16">
        <f t="shared" ca="1" si="38"/>
        <v>0</v>
      </c>
      <c r="R16">
        <f t="shared" ca="1" si="38"/>
        <v>0</v>
      </c>
      <c r="S16">
        <f t="shared" ca="1" si="38"/>
        <v>0</v>
      </c>
      <c r="T16">
        <f t="shared" ca="1" si="38"/>
        <v>0</v>
      </c>
      <c r="U16">
        <f t="shared" ca="1" si="38"/>
        <v>0</v>
      </c>
      <c r="V16">
        <f t="shared" ca="1" si="38"/>
        <v>0</v>
      </c>
      <c r="W16">
        <f t="shared" ca="1" si="38"/>
        <v>0</v>
      </c>
      <c r="X16">
        <f t="shared" ca="1" si="38"/>
        <v>0</v>
      </c>
      <c r="Y16">
        <f t="shared" ca="1" si="38"/>
        <v>0</v>
      </c>
      <c r="Z16">
        <f t="shared" ca="1" si="38"/>
        <v>0</v>
      </c>
      <c r="AA16">
        <f t="shared" ca="1" si="38"/>
        <v>0</v>
      </c>
      <c r="AB16">
        <f t="shared" ca="1" si="38"/>
        <v>0</v>
      </c>
      <c r="AC16">
        <f t="shared" ca="1" si="38"/>
        <v>0</v>
      </c>
      <c r="AD16">
        <f t="shared" ca="1" si="38"/>
        <v>0</v>
      </c>
      <c r="AE16">
        <f t="shared" ca="1" si="38"/>
        <v>0</v>
      </c>
      <c r="AF16">
        <f t="shared" ca="1" si="38"/>
        <v>0</v>
      </c>
      <c r="AG16">
        <f t="shared" ca="1" si="38"/>
        <v>0</v>
      </c>
      <c r="AH16">
        <f t="shared" ca="1" si="38"/>
        <v>0</v>
      </c>
      <c r="AI16">
        <f t="shared" ref="AI16:BN16" ca="1" si="39">IFERROR(PEARSON($BS$3:$BS$8,AI$3:AI$8),0)</f>
        <v>0</v>
      </c>
      <c r="AJ16">
        <f t="shared" ca="1" si="39"/>
        <v>0</v>
      </c>
      <c r="AK16">
        <f t="shared" ca="1" si="39"/>
        <v>0</v>
      </c>
      <c r="AL16">
        <f t="shared" ca="1" si="39"/>
        <v>0</v>
      </c>
      <c r="AM16">
        <f t="shared" ca="1" si="39"/>
        <v>0</v>
      </c>
      <c r="AN16">
        <f t="shared" ca="1" si="39"/>
        <v>0</v>
      </c>
      <c r="AO16">
        <f t="shared" ca="1" si="39"/>
        <v>0</v>
      </c>
      <c r="AP16">
        <f t="shared" ca="1" si="39"/>
        <v>0</v>
      </c>
      <c r="AQ16">
        <f t="shared" ca="1" si="39"/>
        <v>0</v>
      </c>
      <c r="AR16">
        <f t="shared" ca="1" si="39"/>
        <v>0</v>
      </c>
      <c r="AS16">
        <f t="shared" ca="1" si="39"/>
        <v>0</v>
      </c>
      <c r="AT16">
        <f t="shared" ca="1" si="39"/>
        <v>0</v>
      </c>
      <c r="AU16">
        <f t="shared" ca="1" si="39"/>
        <v>0</v>
      </c>
      <c r="AV16">
        <f t="shared" ca="1" si="39"/>
        <v>0</v>
      </c>
      <c r="AW16">
        <f t="shared" ca="1" si="39"/>
        <v>0</v>
      </c>
      <c r="AX16">
        <f t="shared" ca="1" si="39"/>
        <v>0</v>
      </c>
      <c r="AY16">
        <f t="shared" ca="1" si="39"/>
        <v>0</v>
      </c>
      <c r="AZ16">
        <f t="shared" ca="1" si="39"/>
        <v>0</v>
      </c>
      <c r="BA16">
        <f t="shared" ca="1" si="39"/>
        <v>0</v>
      </c>
      <c r="BB16">
        <f t="shared" ca="1" si="39"/>
        <v>0</v>
      </c>
      <c r="BC16">
        <f t="shared" ca="1" si="39"/>
        <v>0</v>
      </c>
      <c r="BD16">
        <f t="shared" ca="1" si="39"/>
        <v>0</v>
      </c>
      <c r="BE16">
        <f t="shared" ca="1" si="39"/>
        <v>0</v>
      </c>
      <c r="BF16">
        <f t="shared" ca="1" si="39"/>
        <v>0</v>
      </c>
      <c r="BG16">
        <f t="shared" ca="1" si="39"/>
        <v>0</v>
      </c>
      <c r="BH16">
        <f t="shared" ca="1" si="39"/>
        <v>0</v>
      </c>
      <c r="BI16">
        <f t="shared" ca="1" si="39"/>
        <v>0</v>
      </c>
      <c r="BJ16">
        <f t="shared" ca="1" si="39"/>
        <v>0</v>
      </c>
      <c r="BK16">
        <f t="shared" ca="1" si="39"/>
        <v>0</v>
      </c>
      <c r="BL16">
        <f t="shared" ca="1" si="39"/>
        <v>0</v>
      </c>
      <c r="BM16">
        <f t="shared" ca="1" si="39"/>
        <v>0</v>
      </c>
      <c r="BN16">
        <f t="shared" ca="1" si="39"/>
        <v>0</v>
      </c>
      <c r="BO16">
        <f t="shared" ref="BO16:CG16" ca="1" si="40">IFERROR(PEARSON($BS$3:$BS$8,BO$3:BO$8),0)</f>
        <v>0</v>
      </c>
      <c r="BP16">
        <f t="shared" ca="1" si="40"/>
        <v>0</v>
      </c>
      <c r="BQ16">
        <f t="shared" ca="1" si="40"/>
        <v>0</v>
      </c>
      <c r="BR16">
        <f t="shared" ca="1" si="40"/>
        <v>0</v>
      </c>
      <c r="BS16">
        <f t="shared" ca="1" si="40"/>
        <v>0</v>
      </c>
      <c r="BT16">
        <f t="shared" ca="1" si="40"/>
        <v>0</v>
      </c>
      <c r="BU16">
        <f t="shared" ca="1" si="40"/>
        <v>0</v>
      </c>
      <c r="BV16">
        <f t="shared" ca="1" si="40"/>
        <v>0</v>
      </c>
      <c r="BW16">
        <f t="shared" ca="1" si="40"/>
        <v>0</v>
      </c>
      <c r="BX16">
        <f t="shared" ca="1" si="40"/>
        <v>0</v>
      </c>
      <c r="BY16">
        <f t="shared" ca="1" si="40"/>
        <v>0</v>
      </c>
      <c r="BZ16">
        <f t="shared" ca="1" si="40"/>
        <v>0</v>
      </c>
      <c r="CA16">
        <f t="shared" ca="1" si="40"/>
        <v>0</v>
      </c>
      <c r="CB16">
        <f t="shared" ca="1" si="40"/>
        <v>0</v>
      </c>
      <c r="CC16">
        <f t="shared" ca="1" si="40"/>
        <v>0</v>
      </c>
      <c r="CD16">
        <f t="shared" ca="1" si="40"/>
        <v>0</v>
      </c>
      <c r="CE16">
        <f t="shared" ca="1" si="40"/>
        <v>0</v>
      </c>
      <c r="CF16">
        <f t="shared" ca="1" si="40"/>
        <v>0</v>
      </c>
      <c r="CG16">
        <f t="shared" ca="1" si="40"/>
        <v>0</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19.767474430083908</v>
      </c>
      <c r="S17">
        <f t="shared" ca="1" si="41"/>
        <v>0.53239713749994544</v>
      </c>
      <c r="T17">
        <f t="shared" ca="1" si="41"/>
        <v>19.885997542445764</v>
      </c>
      <c r="U17">
        <f t="shared" ca="1" si="41"/>
        <v>10.362328645855939</v>
      </c>
      <c r="V17">
        <f t="shared" ca="1" si="41"/>
        <v>1.5108567415539156</v>
      </c>
      <c r="W17">
        <f t="shared" ca="1" si="41"/>
        <v>15.631520087995558</v>
      </c>
      <c r="X17">
        <f t="shared" ca="1" si="41"/>
        <v>24.619509890058449</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15.366312076873403</v>
      </c>
      <c r="AF17">
        <f t="shared" ca="1" si="41"/>
        <v>0</v>
      </c>
      <c r="AG17">
        <f t="shared" ca="1" si="41"/>
        <v>17.920060656533352</v>
      </c>
      <c r="AH17">
        <f t="shared" ca="1" si="41"/>
        <v>1.0072378277026051</v>
      </c>
      <c r="AI17">
        <f t="shared" ref="AI17:BN17" ca="1" si="42">_xlfn.STDEV.P(AI$3:AI$8)</f>
        <v>33.657280044590649</v>
      </c>
      <c r="AJ17">
        <f t="shared" ca="1" si="42"/>
        <v>4.5843846327330793</v>
      </c>
      <c r="AK17">
        <f t="shared" ca="1" si="42"/>
        <v>0</v>
      </c>
      <c r="AL17">
        <f t="shared" ca="1" si="42"/>
        <v>1.0072378277026051</v>
      </c>
      <c r="AM17">
        <f t="shared" ca="1" si="42"/>
        <v>21.719405082949816</v>
      </c>
      <c r="AN17">
        <f t="shared" ca="1" si="42"/>
        <v>8.7243595009216168</v>
      </c>
      <c r="AO17">
        <f t="shared" ca="1" si="42"/>
        <v>0</v>
      </c>
      <c r="AP17">
        <f t="shared" ca="1" si="42"/>
        <v>36.101705195252656</v>
      </c>
      <c r="AQ17">
        <f t="shared" ca="1" si="42"/>
        <v>0</v>
      </c>
      <c r="AR17">
        <f t="shared" ca="1" si="42"/>
        <v>24.464213300784959</v>
      </c>
      <c r="AS17">
        <f t="shared" ca="1" si="42"/>
        <v>11.075597636983538</v>
      </c>
      <c r="AT17">
        <f t="shared" ca="1" si="42"/>
        <v>28.217048287497391</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0.7453559924999299</v>
      </c>
      <c r="BD17">
        <f t="shared" ca="1" si="42"/>
        <v>0.34480268109295342</v>
      </c>
      <c r="BE17">
        <f t="shared" ca="1" si="42"/>
        <v>1.1939663125714886</v>
      </c>
      <c r="BF17">
        <f t="shared" ca="1" si="42"/>
        <v>1.0073342157507721</v>
      </c>
      <c r="BG17">
        <f t="shared" ca="1" si="42"/>
        <v>1.5454742789863871</v>
      </c>
      <c r="BH17">
        <f t="shared" ca="1" si="42"/>
        <v>2.0997711473447245</v>
      </c>
      <c r="BI17">
        <f t="shared" ca="1" si="42"/>
        <v>2.6925824035672519</v>
      </c>
      <c r="BJ17">
        <f t="shared" ca="1" si="42"/>
        <v>1.5</v>
      </c>
      <c r="BK17">
        <f t="shared" ca="1" si="42"/>
        <v>5.827139568909895</v>
      </c>
      <c r="BL17">
        <f t="shared" ca="1" si="42"/>
        <v>1.0671873729054748</v>
      </c>
      <c r="BM17">
        <f t="shared" ca="1" si="42"/>
        <v>1.2202003478482084</v>
      </c>
      <c r="BN17">
        <f t="shared" ca="1" si="42"/>
        <v>0.89752746785575077</v>
      </c>
      <c r="BO17">
        <f t="shared" ref="BO17:CG17" ca="1" si="43">_xlfn.STDEV.P(BO$3:BO$8)</f>
        <v>1.4205828224906565</v>
      </c>
      <c r="BP17">
        <f t="shared" ca="1" si="43"/>
        <v>1.7182031958479884</v>
      </c>
      <c r="BQ17">
        <f t="shared" ca="1" si="43"/>
        <v>1.5</v>
      </c>
      <c r="BR17">
        <f t="shared" ca="1" si="43"/>
        <v>0.35156200693792589</v>
      </c>
      <c r="BS17" t="e">
        <f t="shared" ca="1" si="43"/>
        <v>#REF!</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46.510915988856304</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9.9999999999999645E-2</v>
      </c>
      <c r="BE18">
        <f t="shared" ca="1" si="44"/>
        <v>0.15000000000000036</v>
      </c>
      <c r="BF18">
        <f t="shared" ca="1" si="44"/>
        <v>0.30000000000000071</v>
      </c>
      <c r="BG18">
        <f t="shared" ca="1" si="44"/>
        <v>0</v>
      </c>
      <c r="BH18">
        <f t="shared" ca="1" si="44"/>
        <v>0</v>
      </c>
      <c r="BI18">
        <f t="shared" ca="1" si="44"/>
        <v>2</v>
      </c>
      <c r="BJ18">
        <f t="shared" ca="1" si="44"/>
        <v>0.5</v>
      </c>
      <c r="BK18">
        <f t="shared" ca="1" si="44"/>
        <v>2.8999999999999986</v>
      </c>
      <c r="BL18">
        <f t="shared" ca="1" si="44"/>
        <v>0.5</v>
      </c>
      <c r="BM18">
        <f t="shared" ca="1" si="44"/>
        <v>0.19999999999999929</v>
      </c>
      <c r="BN18">
        <f t="shared" ca="1" si="44"/>
        <v>0.5</v>
      </c>
      <c r="BO18">
        <f t="shared" ca="1" si="44"/>
        <v>0.19999999999999929</v>
      </c>
      <c r="BP18">
        <f t="shared" ref="BP18:CG18" ca="1" si="45">_xlfn.STDEV.P(BP$3,BP$6)</f>
        <v>9.9999999999999645E-2</v>
      </c>
      <c r="BQ18">
        <f t="shared" ca="1" si="45"/>
        <v>0</v>
      </c>
      <c r="BR18">
        <f t="shared" ca="1" si="45"/>
        <v>0.10975000000000001</v>
      </c>
      <c r="BS18" t="e">
        <f t="shared" ca="1" si="45"/>
        <v>#REF!</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2.6785714285714306</v>
      </c>
      <c r="S19">
        <f t="shared" ca="1" si="46"/>
        <v>0.7142857142857082</v>
      </c>
      <c r="T19">
        <f t="shared" ca="1" si="46"/>
        <v>21.964285714285712</v>
      </c>
      <c r="U19">
        <f t="shared" ca="1" si="46"/>
        <v>2.8571428571428612</v>
      </c>
      <c r="V19">
        <f t="shared" ca="1" si="46"/>
        <v>0</v>
      </c>
      <c r="W19">
        <f t="shared" ca="1" si="46"/>
        <v>7.3214285714285765</v>
      </c>
      <c r="X19">
        <f t="shared" ca="1" si="46"/>
        <v>23.75</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10.892857142857142</v>
      </c>
      <c r="AF19">
        <f t="shared" ca="1" si="46"/>
        <v>0</v>
      </c>
      <c r="AG19">
        <f t="shared" ca="1" si="46"/>
        <v>5.5357142857142838</v>
      </c>
      <c r="AH19">
        <f t="shared" ca="1" si="46"/>
        <v>0</v>
      </c>
      <c r="AI19">
        <f t="shared" ca="1" si="46"/>
        <v>26.25</v>
      </c>
      <c r="AJ19">
        <f t="shared" ca="1" si="46"/>
        <v>0</v>
      </c>
      <c r="AK19">
        <f t="shared" ca="1" si="46"/>
        <v>0</v>
      </c>
      <c r="AL19">
        <f t="shared" ca="1" si="46"/>
        <v>0</v>
      </c>
      <c r="AM19">
        <f t="shared" ca="1" si="46"/>
        <v>2.8571428571428612</v>
      </c>
      <c r="AN19">
        <f t="shared" ca="1" si="46"/>
        <v>7.1428571428571423</v>
      </c>
      <c r="AO19">
        <f t="shared" ca="1" si="46"/>
        <v>0</v>
      </c>
      <c r="AP19">
        <f t="shared" ca="1" si="46"/>
        <v>9.2857142857142705</v>
      </c>
      <c r="AQ19">
        <f t="shared" ca="1" si="46"/>
        <v>0</v>
      </c>
      <c r="AR19">
        <f t="shared" ca="1" si="46"/>
        <v>13.035714285714286</v>
      </c>
      <c r="AS19">
        <f t="shared" ca="1" si="46"/>
        <v>1.7857142857142847</v>
      </c>
      <c r="AT19">
        <f t="shared" ca="1" si="46"/>
        <v>37.857142857142861</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0.5</v>
      </c>
      <c r="BD19">
        <f t="shared" ca="1" si="46"/>
        <v>0.14999999999999947</v>
      </c>
      <c r="BE19">
        <f t="shared" ca="1" si="46"/>
        <v>0.80000000000000071</v>
      </c>
      <c r="BF19">
        <f t="shared" ca="1" si="46"/>
        <v>0.85000000000000042</v>
      </c>
      <c r="BG19">
        <f t="shared" ca="1" si="46"/>
        <v>1.0692547829333598</v>
      </c>
      <c r="BH19">
        <f t="shared" ca="1" si="46"/>
        <v>1.3505756257081067</v>
      </c>
      <c r="BI19">
        <f t="shared" ca="1" si="46"/>
        <v>2</v>
      </c>
      <c r="BJ19">
        <f t="shared" ca="1" si="46"/>
        <v>0.5</v>
      </c>
      <c r="BK19">
        <f t="shared" ca="1" si="46"/>
        <v>5.1499999999999595</v>
      </c>
      <c r="BL19">
        <f t="shared" ca="1" si="46"/>
        <v>0.5</v>
      </c>
      <c r="BM19">
        <f t="shared" ca="1" si="46"/>
        <v>0.90000000000000036</v>
      </c>
      <c r="BN19">
        <f t="shared" ca="1" si="46"/>
        <v>1</v>
      </c>
      <c r="BO19">
        <f t="shared" ca="1" si="46"/>
        <v>1.1000000000000005</v>
      </c>
      <c r="BP19">
        <f t="shared" ref="BP19:CG19" ca="1" si="47">_xlfn.STDEV.P(BP$4,BP$7)</f>
        <v>1</v>
      </c>
      <c r="BQ19">
        <f t="shared" ca="1" si="47"/>
        <v>1.5</v>
      </c>
      <c r="BR19">
        <f t="shared" ca="1" si="47"/>
        <v>0.15625</v>
      </c>
      <c r="BS19">
        <f t="shared" ca="1" si="47"/>
        <v>0.44719334648693732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37.142857142857153</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12.16216216216219</v>
      </c>
      <c r="S20">
        <f t="shared" ca="1" si="48"/>
        <v>0</v>
      </c>
      <c r="T20">
        <f t="shared" ca="1" si="48"/>
        <v>25.337837837837835</v>
      </c>
      <c r="U20">
        <f t="shared" ca="1" si="48"/>
        <v>14.189189189189237</v>
      </c>
      <c r="V20">
        <f t="shared" ca="1" si="48"/>
        <v>2.0270270270270316</v>
      </c>
      <c r="W20">
        <f t="shared" ca="1" si="48"/>
        <v>5.2364864864864842</v>
      </c>
      <c r="X20">
        <f t="shared" ca="1" si="48"/>
        <v>15.878378378378372</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5.7432432432432501</v>
      </c>
      <c r="AF20">
        <f t="shared" ca="1" si="48"/>
        <v>0</v>
      </c>
      <c r="AG20">
        <f t="shared" ca="1" si="48"/>
        <v>0.33783783783783683</v>
      </c>
      <c r="AH20">
        <f t="shared" ca="1" si="48"/>
        <v>1.3513513513513473</v>
      </c>
      <c r="AI20">
        <f t="shared" ca="1" si="48"/>
        <v>0</v>
      </c>
      <c r="AJ20">
        <f t="shared" ca="1" si="48"/>
        <v>5.5743243243243228</v>
      </c>
      <c r="AK20">
        <f t="shared" ca="1" si="48"/>
        <v>0</v>
      </c>
      <c r="AL20">
        <f t="shared" ca="1" si="48"/>
        <v>1.3513513513513473</v>
      </c>
      <c r="AM20">
        <f t="shared" ca="1" si="48"/>
        <v>7.4324324324324351</v>
      </c>
      <c r="AN20">
        <f t="shared" ca="1" si="48"/>
        <v>10.810810810810811</v>
      </c>
      <c r="AO20">
        <f t="shared" ca="1" si="48"/>
        <v>0</v>
      </c>
      <c r="AP20">
        <f t="shared" ca="1" si="48"/>
        <v>20.945945945945958</v>
      </c>
      <c r="AQ20">
        <f t="shared" ca="1" si="48"/>
        <v>0</v>
      </c>
      <c r="AR20">
        <f t="shared" ca="1" si="48"/>
        <v>6.25</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0.5</v>
      </c>
      <c r="BD20">
        <f t="shared" ca="1" si="48"/>
        <v>0.25</v>
      </c>
      <c r="BE20">
        <f t="shared" ca="1" si="48"/>
        <v>0.54999999999999982</v>
      </c>
      <c r="BF20">
        <f t="shared" ca="1" si="48"/>
        <v>0.60000000000000053</v>
      </c>
      <c r="BG20">
        <f t="shared" ca="1" si="48"/>
        <v>0.34542403530698351</v>
      </c>
      <c r="BH20">
        <f t="shared" ca="1" si="48"/>
        <v>7.7670520231214013E-2</v>
      </c>
      <c r="BI20">
        <f t="shared" ca="1" si="48"/>
        <v>3.5</v>
      </c>
      <c r="BJ20">
        <f t="shared" ca="1" si="48"/>
        <v>0.5</v>
      </c>
      <c r="BK20">
        <f t="shared" ca="1" si="48"/>
        <v>5.8500000000000263</v>
      </c>
      <c r="BL20">
        <f t="shared" ca="1" si="48"/>
        <v>1.5</v>
      </c>
      <c r="BM20">
        <f t="shared" ca="1" si="48"/>
        <v>0.90000000000000036</v>
      </c>
      <c r="BN20">
        <f t="shared" ca="1" si="48"/>
        <v>1</v>
      </c>
      <c r="BO20">
        <f t="shared" ca="1" si="48"/>
        <v>1.0499999999999998</v>
      </c>
      <c r="BP20">
        <f t="shared" ref="BP20:CG20" ca="1" si="49">_xlfn.STDEV.P(BP$5,BP$8)</f>
        <v>0.59999999999999964</v>
      </c>
      <c r="BQ20">
        <f t="shared" ca="1" si="49"/>
        <v>0</v>
      </c>
      <c r="BR20">
        <f t="shared" ca="1" si="49"/>
        <v>0.24754999999999994</v>
      </c>
      <c r="BS20">
        <f t="shared" ca="1" si="49"/>
        <v>1.9902352358680913</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0</v>
      </c>
    </row>
  </sheetData>
  <mergeCells count="8">
    <mergeCell ref="A10:A12"/>
    <mergeCell ref="A3:A5"/>
    <mergeCell ref="A6:A8"/>
    <mergeCell ref="A18:A20"/>
    <mergeCell ref="A14:B14"/>
    <mergeCell ref="A16:B16"/>
    <mergeCell ref="A15:B15"/>
    <mergeCell ref="A17:B17"/>
  </mergeCells>
  <conditionalFormatting sqref="C15:CG15">
    <cfRule type="expression" dxfId="94" priority="70">
      <formula>ABS(C15)&gt;=0.464</formula>
    </cfRule>
    <cfRule type="expression" dxfId="93" priority="69">
      <formula>ABS(C15)&lt;0.362</formula>
    </cfRule>
    <cfRule type="expression" dxfId="92" priority="68">
      <formula>C15&gt;=0.7</formula>
    </cfRule>
    <cfRule type="expression" dxfId="91" priority="72">
      <formula>ABS(C15)&gt;=0.5</formula>
    </cfRule>
    <cfRule type="expression" dxfId="90" priority="71">
      <formula>ABS(C15)&gt;=0.362</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workbookViewId="0">
      <selection activeCell="C28" sqref="C28"/>
    </sheetView>
  </sheetViews>
  <sheetFormatPr baseColWidth="10" defaultColWidth="11.42578125" defaultRowHeight="15"/>
  <cols>
    <col min="1" max="1" width="11.42578125" customWidth="1"/>
    <col min="2" max="2" width="28.140625" customWidth="1"/>
    <col min="3" max="3" width="25.85546875" customWidth="1"/>
    <col min="4" max="5" width="5.85546875" customWidth="1"/>
    <col min="6" max="6" width="6.28515625" customWidth="1"/>
    <col min="7" max="7" width="5" customWidth="1"/>
    <col min="8" max="8" width="7.7109375" customWidth="1"/>
    <col min="9" max="9" width="8" customWidth="1"/>
    <col min="10" max="10" width="6.5703125" customWidth="1"/>
    <col min="11" max="11" width="8.42578125" customWidth="1"/>
    <col min="12" max="12" width="5.42578125" customWidth="1"/>
    <col min="13" max="13" width="7.140625" customWidth="1"/>
    <col min="14" max="15" width="5.42578125" customWidth="1"/>
    <col min="16" max="16" width="5.140625" customWidth="1"/>
    <col min="17" max="20" width="5.42578125" customWidth="1"/>
    <col min="21" max="22" width="4.85546875" customWidth="1"/>
    <col min="23" max="23" width="5" customWidth="1"/>
    <col min="24" max="24" width="5.42578125" customWidth="1"/>
    <col min="25" max="25" width="5.140625" customWidth="1"/>
    <col min="26" max="26" width="4.85546875" customWidth="1"/>
    <col min="27" max="27" width="5" customWidth="1"/>
    <col min="28" max="28" width="4.85546875" customWidth="1"/>
    <col min="29" max="30" width="5.42578125" customWidth="1"/>
    <col min="31" max="31" width="4.85546875" customWidth="1"/>
    <col min="32" max="32" width="5.140625" customWidth="1"/>
    <col min="33" max="33" width="5.28515625" customWidth="1"/>
    <col min="34" max="34" width="5" customWidth="1"/>
    <col min="35" max="36" width="5.42578125" customWidth="1"/>
    <col min="37" max="37" width="4.42578125" customWidth="1"/>
    <col min="38" max="38" width="5.140625" customWidth="1"/>
    <col min="39" max="39" width="5.42578125" customWidth="1"/>
    <col min="40" max="40" width="5.140625" customWidth="1"/>
    <col min="41" max="41" width="4.5703125" customWidth="1"/>
    <col min="42" max="43" width="5.28515625" customWidth="1"/>
    <col min="44" max="44" width="5.42578125" customWidth="1"/>
    <col min="45" max="45" width="4.7109375" customWidth="1"/>
    <col min="46" max="46" width="4.85546875" customWidth="1"/>
    <col min="47" max="47" width="5" customWidth="1"/>
    <col min="48" max="48" width="5.5703125" customWidth="1"/>
    <col min="49" max="49" width="4.42578125" customWidth="1"/>
    <col min="50" max="50" width="4.85546875" customWidth="1"/>
    <col min="51" max="51" width="5.42578125" customWidth="1"/>
    <col min="52" max="52" width="4.7109375" customWidth="1"/>
    <col min="53" max="54" width="4.42578125" customWidth="1"/>
    <col min="55" max="55" width="4.5703125" customWidth="1"/>
    <col min="56" max="56" width="5" customWidth="1"/>
    <col min="57" max="57" width="5.42578125" customWidth="1"/>
    <col min="58" max="58" width="6.42578125" customWidth="1"/>
    <col min="59" max="59" width="4.42578125" customWidth="1"/>
    <col min="60" max="60" width="8" customWidth="1"/>
    <col min="61" max="61" width="4.85546875" customWidth="1"/>
    <col min="62" max="63" width="5.42578125" customWidth="1"/>
    <col min="64" max="64" width="4.28515625" customWidth="1"/>
    <col min="65" max="65" width="4.85546875" customWidth="1"/>
    <col min="66" max="66" width="5.28515625" customWidth="1"/>
    <col min="67" max="67" width="5.42578125" customWidth="1"/>
    <col min="68" max="68" width="6.28515625" customWidth="1"/>
    <col min="69" max="69" width="3.7109375" customWidth="1"/>
    <col min="70" max="70" width="3.140625" customWidth="1"/>
    <col min="71" max="71" width="3.28515625" customWidth="1"/>
    <col min="72" max="72" width="3.42578125" customWidth="1"/>
    <col min="73" max="73" width="3.28515625" customWidth="1"/>
    <col min="74" max="74" width="3.85546875" customWidth="1"/>
    <col min="75" max="75" width="3.28515625" customWidth="1"/>
    <col min="76" max="76" width="3.5703125" customWidth="1"/>
    <col min="77" max="77" width="4.42578125" customWidth="1"/>
    <col min="78" max="78" width="3.85546875" customWidth="1"/>
    <col min="79" max="79" width="3.28515625" customWidth="1"/>
    <col min="80" max="80" width="4.140625" customWidth="1"/>
    <col min="81" max="81" width="4.7109375" customWidth="1"/>
    <col min="82" max="94" width="3.140625" bestFit="1" customWidth="1"/>
  </cols>
  <sheetData>
    <row r="1" spans="1:94" ht="229.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5.7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-42.857142857142861</v>
      </c>
      <c r="R3" s="8">
        <f t="shared" ca="1" si="1"/>
        <v>1.4285714285714164</v>
      </c>
      <c r="S3" s="8">
        <f t="shared" ca="1" si="1"/>
        <v>31.428571428571431</v>
      </c>
      <c r="T3" s="8">
        <f t="shared" ca="1" si="1"/>
        <v>5.7142857142857224</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-15.714285714285708</v>
      </c>
      <c r="AE3" s="8">
        <f t="shared" ca="1" si="1"/>
        <v>0</v>
      </c>
      <c r="AF3" s="8">
        <f t="shared" ca="1" si="1"/>
        <v>-48.571428571428569</v>
      </c>
      <c r="AG3" s="8">
        <f t="shared" ca="1" si="1"/>
        <v>0</v>
      </c>
      <c r="AH3" s="8">
        <f t="shared" ca="1" si="1"/>
        <v>90</v>
      </c>
      <c r="AI3" s="8">
        <f t="shared" ca="1" si="1"/>
        <v>0</v>
      </c>
      <c r="AJ3" s="8">
        <f t="shared" ca="1" si="1"/>
        <v>0</v>
      </c>
      <c r="AK3" s="8">
        <f t="shared" ca="1" si="1"/>
        <v>0</v>
      </c>
      <c r="AL3" s="8">
        <f t="shared" ca="1" si="1"/>
        <v>-44.285714285714278</v>
      </c>
      <c r="AM3" s="8">
        <f t="shared" ca="1" si="1"/>
        <v>-14.285714285714278</v>
      </c>
      <c r="AN3" s="8">
        <f t="shared" ca="1" si="1"/>
        <v>0</v>
      </c>
      <c r="AO3" s="8">
        <f t="shared" ca="1" si="1"/>
        <v>-68.571428571428569</v>
      </c>
      <c r="AP3" s="8">
        <f t="shared" ca="1" si="1"/>
        <v>0</v>
      </c>
      <c r="AQ3" s="8">
        <f t="shared" ca="1" si="1"/>
        <v>-38.571428571428577</v>
      </c>
      <c r="AR3" s="8">
        <f t="shared" ca="1" si="1"/>
        <v>21.428571428571431</v>
      </c>
      <c r="AS3" s="8">
        <f t="shared" ca="1" si="1"/>
        <v>75.714285714285722</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-25.714285714285708</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t="e">
        <f t="shared" ca="1" si="2"/>
        <v>#REF!</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0</v>
      </c>
      <c r="BR3" s="8">
        <f t="shared" ca="1" si="3"/>
        <v>0.5</v>
      </c>
      <c r="BS3" s="8">
        <f t="shared" ca="1" si="3"/>
        <v>0.5</v>
      </c>
      <c r="BT3" s="8">
        <f t="shared" ca="1" si="3"/>
        <v>0</v>
      </c>
      <c r="BU3" s="8">
        <f t="shared" ca="1" si="3"/>
        <v>0</v>
      </c>
      <c r="BV3" s="8">
        <f t="shared" ca="1" si="3"/>
        <v>-0.70000000000000284</v>
      </c>
      <c r="BW3" s="8">
        <f t="shared" ca="1" si="3"/>
        <v>0.60000000000000142</v>
      </c>
      <c r="BX3" s="8">
        <f t="shared" ca="1" si="3"/>
        <v>0</v>
      </c>
      <c r="BY3" s="8">
        <f t="shared" ca="1" si="3"/>
        <v>0.70000000000000107</v>
      </c>
      <c r="BZ3" s="8">
        <f t="shared" ca="1" si="3"/>
        <v>1.1999999999999993</v>
      </c>
      <c r="CA3" s="8">
        <f t="shared" ca="1" si="3"/>
        <v>0</v>
      </c>
      <c r="CB3" s="8">
        <f t="shared" ca="1" si="3"/>
        <v>6.3899999999999402E-2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14.285714285714276</v>
      </c>
      <c r="R4" s="8" t="str">
        <f t="shared" ca="1" si="5"/>
        <v>inf</v>
      </c>
      <c r="S4" s="8">
        <f t="shared" ca="1" si="5"/>
        <v>162.85714285714286</v>
      </c>
      <c r="T4" s="8" t="str">
        <f t="shared" ca="1" si="5"/>
        <v>inf</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84.285714285714292</v>
      </c>
      <c r="AE4" s="8">
        <f t="shared" ca="1" si="5"/>
        <v>100</v>
      </c>
      <c r="AF4" s="8">
        <f t="shared" ca="1" si="5"/>
        <v>51.428571428571438</v>
      </c>
      <c r="AG4" s="8">
        <f t="shared" ca="1" si="5"/>
        <v>100</v>
      </c>
      <c r="AH4" s="8" t="str">
        <f t="shared" ca="1" si="5"/>
        <v>inf</v>
      </c>
      <c r="AI4" s="8">
        <f t="shared" ca="1" si="5"/>
        <v>100</v>
      </c>
      <c r="AJ4" s="8">
        <f t="shared" ca="1" si="5"/>
        <v>100</v>
      </c>
      <c r="AK4" s="8">
        <f t="shared" ca="1" si="5"/>
        <v>100</v>
      </c>
      <c r="AL4" s="8">
        <f t="shared" ca="1" si="5"/>
        <v>11.428571428571445</v>
      </c>
      <c r="AM4" s="8">
        <f t="shared" ca="1" si="5"/>
        <v>85.714285714285722</v>
      </c>
      <c r="AN4" s="8">
        <f t="shared" ca="1" si="5"/>
        <v>100</v>
      </c>
      <c r="AO4" s="8">
        <f t="shared" ca="1" si="5"/>
        <v>31.428571428571427</v>
      </c>
      <c r="AP4" s="8">
        <f t="shared" ca="1" si="5"/>
        <v>100</v>
      </c>
      <c r="AQ4" s="8">
        <f t="shared" ca="1" si="5"/>
        <v>61.428571428571423</v>
      </c>
      <c r="AR4" s="8" t="str">
        <f t="shared" ca="1" si="5"/>
        <v>inf</v>
      </c>
      <c r="AS4" s="8" t="str">
        <f t="shared" ca="1" si="5"/>
        <v>inf</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74.285714285714292</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t="e">
        <f t="shared" ca="1" si="6"/>
        <v>#REF!</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7.5544349643139841E-26</v>
      </c>
      <c r="R5" s="8">
        <f t="shared" ca="1" si="7"/>
        <v>0</v>
      </c>
      <c r="S5" s="8">
        <f t="shared" ca="1" si="7"/>
        <v>0.76813783906625999</v>
      </c>
      <c r="T5" s="8">
        <f t="shared" ca="1" si="7"/>
        <v>0</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9.9338413875740581E-5</v>
      </c>
      <c r="AE5" s="8">
        <f t="shared" ca="1" si="7"/>
        <v>1</v>
      </c>
      <c r="AF5" s="8">
        <f t="shared" ca="1" si="7"/>
        <v>3.6218084169602404E-26</v>
      </c>
      <c r="AG5" s="8">
        <f t="shared" ca="1" si="7"/>
        <v>1</v>
      </c>
      <c r="AH5" s="8">
        <f t="shared" ca="1" si="7"/>
        <v>0</v>
      </c>
      <c r="AI5" s="8">
        <f t="shared" ca="1" si="7"/>
        <v>1</v>
      </c>
      <c r="AJ5" s="8">
        <f t="shared" ca="1" si="7"/>
        <v>1</v>
      </c>
      <c r="AK5" s="8">
        <f t="shared" ca="1" si="7"/>
        <v>1</v>
      </c>
      <c r="AL5" s="8">
        <f t="shared" ca="1" si="7"/>
        <v>2.2125484652849135E-42</v>
      </c>
      <c r="AM5" s="8">
        <f t="shared" ca="1" si="7"/>
        <v>2.5546399308638644E-4</v>
      </c>
      <c r="AN5" s="8">
        <f t="shared" ca="1" si="7"/>
        <v>1</v>
      </c>
      <c r="AO5" s="8">
        <f t="shared" ca="1" si="7"/>
        <v>1.2012672202479258E-82</v>
      </c>
      <c r="AP5" s="8">
        <f t="shared" ca="1" si="7"/>
        <v>1</v>
      </c>
      <c r="AQ5" s="8">
        <f t="shared" ca="1" si="7"/>
        <v>7.5352900445678093E-16</v>
      </c>
      <c r="AR5" s="8">
        <f t="shared" ca="1" si="7"/>
        <v>0</v>
      </c>
      <c r="AS5" s="8">
        <f t="shared" ca="1" si="7"/>
        <v>0</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2.634930803894077E-8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1</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-25.675675675675677</v>
      </c>
      <c r="R6" s="8">
        <f t="shared" ca="1" si="10"/>
        <v>0</v>
      </c>
      <c r="S6" s="8">
        <f t="shared" ca="1" si="10"/>
        <v>-25.675675675675677</v>
      </c>
      <c r="T6" s="8">
        <f t="shared" ca="1" si="10"/>
        <v>28.378378378378372</v>
      </c>
      <c r="U6" s="8">
        <f t="shared" ca="1" si="10"/>
        <v>4.0540540540540633</v>
      </c>
      <c r="V6" s="8">
        <f t="shared" ca="1" si="10"/>
        <v>-27.027027027027032</v>
      </c>
      <c r="W6" s="8">
        <f t="shared" ca="1" si="10"/>
        <v>56.756756756756758</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-36.486486486486484</v>
      </c>
      <c r="AE6" s="8">
        <f t="shared" ca="1" si="10"/>
        <v>0</v>
      </c>
      <c r="AF6" s="8">
        <f t="shared" ca="1" si="10"/>
        <v>-24.324324324324323</v>
      </c>
      <c r="AG6" s="8">
        <f t="shared" ca="1" si="10"/>
        <v>2.7027027027026946</v>
      </c>
      <c r="AH6" s="8">
        <f t="shared" ca="1" si="10"/>
        <v>0</v>
      </c>
      <c r="AI6" s="8">
        <f t="shared" ca="1" si="10"/>
        <v>1.3513513513513544</v>
      </c>
      <c r="AJ6" s="8">
        <f t="shared" ca="1" si="10"/>
        <v>0</v>
      </c>
      <c r="AK6" s="8">
        <f t="shared" ca="1" si="10"/>
        <v>-2.7027027027026946</v>
      </c>
      <c r="AL6" s="8">
        <f t="shared" ca="1" si="10"/>
        <v>-35.13513513513513</v>
      </c>
      <c r="AM6" s="8">
        <f t="shared" ca="1" si="10"/>
        <v>-21.621621621621614</v>
      </c>
      <c r="AN6" s="8">
        <f t="shared" ca="1" si="10"/>
        <v>0</v>
      </c>
      <c r="AO6" s="8">
        <f t="shared" ca="1" si="10"/>
        <v>-58.108108108108105</v>
      </c>
      <c r="AP6" s="8">
        <f t="shared" ca="1" si="10"/>
        <v>0</v>
      </c>
      <c r="AQ6" s="8">
        <f t="shared" ca="1" si="10"/>
        <v>-50</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-100</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t="e">
        <f ca="1">INDIRECT("'"&amp;$B6&amp;"'!"&amp;BL$2&amp;"5")</f>
        <v>#REF!</v>
      </c>
      <c r="BM6" s="8">
        <f t="shared" ca="1" si="11"/>
        <v>-25.824797297297305</v>
      </c>
      <c r="BN6" s="8">
        <f t="shared" ca="1" si="11"/>
        <v>-4.0402252252252255</v>
      </c>
      <c r="BO6" s="8">
        <f ca="1">INDIRECT("'"&amp;$B6&amp;"'!"&amp;BO$2&amp;"5")</f>
        <v>-3.4597027027027032</v>
      </c>
      <c r="BP6" s="8">
        <f ca="1">INDIRECT("'"&amp;$B6&amp;"'!"&amp;BP$2&amp;"5")</f>
        <v>-5.1999639639639623</v>
      </c>
      <c r="BQ6" s="8">
        <f t="shared" ca="1" si="11"/>
        <v>-0.5</v>
      </c>
      <c r="BR6" s="8">
        <f t="shared" ca="1" si="11"/>
        <v>-1.9000000000000021</v>
      </c>
      <c r="BS6" s="8">
        <f t="shared" ca="1" si="11"/>
        <v>-1.4000000000000004</v>
      </c>
      <c r="BT6" s="8">
        <f t="shared" ca="1" si="11"/>
        <v>0</v>
      </c>
      <c r="BU6" s="8">
        <f t="shared" ca="1" si="11"/>
        <v>-3</v>
      </c>
      <c r="BV6" s="8">
        <f t="shared" ca="1" si="11"/>
        <v>4.7000000000000028</v>
      </c>
      <c r="BW6" s="8">
        <f t="shared" ca="1" si="11"/>
        <v>-1.3999999999999986</v>
      </c>
      <c r="BX6" s="8">
        <f t="shared" ca="1" si="11"/>
        <v>0</v>
      </c>
      <c r="BY6" s="8">
        <f t="shared" ca="1" si="11"/>
        <v>-1.5999999999999996</v>
      </c>
      <c r="BZ6" s="8">
        <f t="shared" ca="1" si="11"/>
        <v>-2.6000000000000014</v>
      </c>
      <c r="CA6" s="8">
        <f t="shared" ca="1" si="11"/>
        <v>-3</v>
      </c>
      <c r="CB6" s="8">
        <f t="shared" ca="1" si="11"/>
        <v>-0.49330000000000052</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48.648648648648646</v>
      </c>
      <c r="R7" s="8">
        <f t="shared" ca="1" si="12"/>
        <v>100</v>
      </c>
      <c r="S7" s="8">
        <f t="shared" ca="1" si="12"/>
        <v>48.648648648648646</v>
      </c>
      <c r="T7" s="8" t="str">
        <f t="shared" ca="1" si="12"/>
        <v>inf</v>
      </c>
      <c r="U7" s="8" t="str">
        <f t="shared" ca="1" si="12"/>
        <v>inf</v>
      </c>
      <c r="V7" s="8">
        <f t="shared" ca="1" si="12"/>
        <v>45.945945945945937</v>
      </c>
      <c r="W7" s="8" t="str">
        <f t="shared" ca="1" si="12"/>
        <v>inf</v>
      </c>
      <c r="X7" s="8" t="str">
        <f t="shared" ca="1" si="12"/>
        <v>inf</v>
      </c>
      <c r="Y7" s="8" t="str">
        <f t="shared" ca="1" si="12"/>
        <v>inf</v>
      </c>
      <c r="Z7" s="8">
        <f t="shared" ca="1" si="12"/>
        <v>100</v>
      </c>
      <c r="AA7" s="8" t="str">
        <f t="shared" ca="1" si="12"/>
        <v>inf</v>
      </c>
      <c r="AB7" s="8">
        <f t="shared" ca="1" si="12"/>
        <v>100</v>
      </c>
      <c r="AC7" s="8" t="str">
        <f t="shared" ca="1" si="12"/>
        <v>inf</v>
      </c>
      <c r="AD7" s="8">
        <f t="shared" ca="1" si="12"/>
        <v>63.513513513513523</v>
      </c>
      <c r="AE7" s="8">
        <f t="shared" ca="1" si="12"/>
        <v>100</v>
      </c>
      <c r="AF7" s="8">
        <f t="shared" ca="1" si="12"/>
        <v>75.675675675675677</v>
      </c>
      <c r="AG7" s="8" t="str">
        <f t="shared" ca="1" si="12"/>
        <v>inf</v>
      </c>
      <c r="AH7" s="8">
        <f t="shared" ca="1" si="12"/>
        <v>100</v>
      </c>
      <c r="AI7" s="8" t="str">
        <f t="shared" ca="1" si="12"/>
        <v>inf</v>
      </c>
      <c r="AJ7" s="8">
        <f t="shared" ca="1" si="12"/>
        <v>100</v>
      </c>
      <c r="AK7" s="8">
        <f t="shared" ca="1" si="12"/>
        <v>94.594594594594611</v>
      </c>
      <c r="AL7" s="8">
        <f t="shared" ca="1" si="12"/>
        <v>29.729729729729744</v>
      </c>
      <c r="AM7" s="8">
        <f t="shared" ca="1" si="12"/>
        <v>78.378378378378386</v>
      </c>
      <c r="AN7" s="8">
        <f t="shared" ca="1" si="12"/>
        <v>100</v>
      </c>
      <c r="AO7" s="8">
        <f t="shared" ca="1" si="12"/>
        <v>41.891891891891895</v>
      </c>
      <c r="AP7" s="8">
        <f t="shared" ca="1" si="12"/>
        <v>100</v>
      </c>
      <c r="AQ7" s="8">
        <f t="shared" ca="1" si="12"/>
        <v>50</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0</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t="e">
        <f t="shared" ca="1" si="13"/>
        <v>#REF!</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5.7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0.14673928629073452</v>
      </c>
      <c r="R8" s="33">
        <f t="shared" ca="1" si="14"/>
        <v>1</v>
      </c>
      <c r="S8" s="33">
        <f t="shared" ca="1" si="14"/>
        <v>0.14673928629073452</v>
      </c>
      <c r="T8" s="33">
        <f t="shared" ca="1" si="14"/>
        <v>0</v>
      </c>
      <c r="U8" s="33">
        <f t="shared" ca="1" si="14"/>
        <v>0</v>
      </c>
      <c r="V8" s="33">
        <f t="shared" ca="1" si="14"/>
        <v>9.8314619941005196E-2</v>
      </c>
      <c r="W8" s="33">
        <f t="shared" ca="1" si="14"/>
        <v>0</v>
      </c>
      <c r="X8" s="33">
        <f t="shared" ca="1" si="14"/>
        <v>0</v>
      </c>
      <c r="Y8" s="33">
        <f t="shared" ca="1" si="14"/>
        <v>0</v>
      </c>
      <c r="Z8" s="33">
        <f t="shared" ca="1" si="14"/>
        <v>1</v>
      </c>
      <c r="AA8" s="33">
        <f t="shared" ca="1" si="14"/>
        <v>0</v>
      </c>
      <c r="AB8" s="33">
        <f t="shared" ca="1" si="14"/>
        <v>1</v>
      </c>
      <c r="AC8" s="33">
        <f t="shared" ca="1" si="14"/>
        <v>0</v>
      </c>
      <c r="AD8" s="33">
        <f t="shared" ca="1" si="14"/>
        <v>5.216550965136378E-15</v>
      </c>
      <c r="AE8" s="33">
        <f t="shared" ca="1" si="14"/>
        <v>1</v>
      </c>
      <c r="AF8" s="33">
        <f t="shared" ca="1" si="14"/>
        <v>4.5087432585323818E-8</v>
      </c>
      <c r="AG8" s="33">
        <f t="shared" ca="1" si="14"/>
        <v>0</v>
      </c>
      <c r="AH8" s="33">
        <f t="shared" ca="1" si="14"/>
        <v>1</v>
      </c>
      <c r="AI8" s="33">
        <f t="shared" ca="1" si="14"/>
        <v>0</v>
      </c>
      <c r="AJ8" s="33">
        <f t="shared" ca="1" si="14"/>
        <v>1</v>
      </c>
      <c r="AK8" s="33">
        <f t="shared" ca="1" si="14"/>
        <v>0.95645008049535207</v>
      </c>
      <c r="AL8" s="33">
        <f t="shared" ca="1" si="14"/>
        <v>1.6118021114426293E-4</v>
      </c>
      <c r="AM8" s="33">
        <f t="shared" ca="1" si="14"/>
        <v>5.7351115271954666E-7</v>
      </c>
      <c r="AN8" s="33">
        <f t="shared" ca="1" si="14"/>
        <v>1</v>
      </c>
      <c r="AO8" s="33">
        <f t="shared" ca="1" si="14"/>
        <v>5.4779336803707293E-46</v>
      </c>
      <c r="AP8" s="33">
        <f t="shared" ca="1" si="14"/>
        <v>1</v>
      </c>
      <c r="AQ8" s="33">
        <f t="shared" ca="1" si="14"/>
        <v>1.1620336431854545E-29</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0</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1</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-37.5</v>
      </c>
      <c r="R9" s="8">
        <f t="shared" ca="1" si="17"/>
        <v>0</v>
      </c>
      <c r="S9" s="8">
        <f t="shared" ca="1" si="17"/>
        <v>-12.5</v>
      </c>
      <c r="T9" s="8">
        <f t="shared" ca="1" si="17"/>
        <v>0</v>
      </c>
      <c r="U9" s="8">
        <f t="shared" ca="1" si="17"/>
        <v>0</v>
      </c>
      <c r="V9" s="8">
        <f t="shared" ca="1" si="17"/>
        <v>-37.5</v>
      </c>
      <c r="W9" s="8">
        <f t="shared" ca="1" si="17"/>
        <v>12.5</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37.5</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-100</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t="e">
        <f ca="1">INDIRECT("'"&amp;$B9&amp;"'!"&amp;BL$2&amp;"5")</f>
        <v>#REF!</v>
      </c>
      <c r="BM9" s="8">
        <f t="shared" ca="1" si="18"/>
        <v>-19.725625000000008</v>
      </c>
      <c r="BN9" s="8">
        <f t="shared" ca="1" si="18"/>
        <v>-3.090416666666667</v>
      </c>
      <c r="BO9" s="8">
        <f ca="1">INDIRECT("'"&amp;$B9&amp;"'!"&amp;BO$2&amp;"5")</f>
        <v>-2.5450000000000004</v>
      </c>
      <c r="BP9" s="8">
        <f ca="1">INDIRECT("'"&amp;$B9&amp;"'!"&amp;BP$2&amp;"5")</f>
        <v>-3.9283333333333319</v>
      </c>
      <c r="BQ9" s="8">
        <f t="shared" ca="1" si="18"/>
        <v>-9.9999999999999645E-2</v>
      </c>
      <c r="BR9" s="8">
        <f t="shared" ca="1" si="18"/>
        <v>-0.80000000000000071</v>
      </c>
      <c r="BS9" s="8">
        <f t="shared" ca="1" si="18"/>
        <v>-0.59999999999999964</v>
      </c>
      <c r="BT9" s="8">
        <f t="shared" ca="1" si="18"/>
        <v>0</v>
      </c>
      <c r="BU9" s="8">
        <f t="shared" ca="1" si="18"/>
        <v>0</v>
      </c>
      <c r="BV9" s="8">
        <f t="shared" ca="1" si="18"/>
        <v>3.8000000000000043</v>
      </c>
      <c r="BW9" s="8">
        <f t="shared" ca="1" si="18"/>
        <v>-0.80000000000000071</v>
      </c>
      <c r="BX9" s="8">
        <f t="shared" ca="1" si="18"/>
        <v>-1</v>
      </c>
      <c r="BY9" s="8">
        <f t="shared" ca="1" si="18"/>
        <v>-1.1000000000000014</v>
      </c>
      <c r="BZ9" s="8">
        <f t="shared" ca="1" si="18"/>
        <v>-1</v>
      </c>
      <c r="CA9" s="8">
        <f t="shared" ca="1" si="18"/>
        <v>-3</v>
      </c>
      <c r="CB9" s="8">
        <f t="shared" ca="1" si="18"/>
        <v>-2.910000000000057E-2</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25</v>
      </c>
      <c r="R10" s="8">
        <f t="shared" ca="1" si="19"/>
        <v>100</v>
      </c>
      <c r="S10" s="8">
        <f t="shared" ca="1" si="19"/>
        <v>75</v>
      </c>
      <c r="T10" s="8">
        <f t="shared" ca="1" si="19"/>
        <v>100</v>
      </c>
      <c r="U10" s="8">
        <f t="shared" ca="1" si="19"/>
        <v>100</v>
      </c>
      <c r="V10" s="8">
        <f t="shared" ca="1" si="19"/>
        <v>25</v>
      </c>
      <c r="W10" s="8" t="str">
        <f t="shared" ca="1" si="19"/>
        <v>inf</v>
      </c>
      <c r="X10" s="8" t="str">
        <f t="shared" ca="1" si="19"/>
        <v>inf</v>
      </c>
      <c r="Y10" s="8">
        <f t="shared" ca="1" si="19"/>
        <v>100</v>
      </c>
      <c r="Z10" s="8">
        <f t="shared" ca="1" si="19"/>
        <v>100</v>
      </c>
      <c r="AA10" s="8">
        <f t="shared" ca="1" si="19"/>
        <v>100</v>
      </c>
      <c r="AB10" s="8">
        <f t="shared" ca="1" si="19"/>
        <v>100</v>
      </c>
      <c r="AC10" s="8">
        <f t="shared" ca="1" si="19"/>
        <v>100</v>
      </c>
      <c r="AD10" s="8">
        <f t="shared" ca="1" si="19"/>
        <v>62.5</v>
      </c>
      <c r="AE10" s="8">
        <f t="shared" ca="1" si="19"/>
        <v>100</v>
      </c>
      <c r="AF10" s="8">
        <f t="shared" ca="1" si="19"/>
        <v>62.5</v>
      </c>
      <c r="AG10" s="8">
        <f t="shared" ca="1" si="19"/>
        <v>100</v>
      </c>
      <c r="AH10" s="8" t="str">
        <f t="shared" ca="1" si="19"/>
        <v>inf</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0</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t="e">
        <f t="shared" ca="1" si="20"/>
        <v>#REF!</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2.7206543445690807E-2</v>
      </c>
      <c r="R11" s="8">
        <f t="shared" ca="1" si="21"/>
        <v>1</v>
      </c>
      <c r="S11" s="8">
        <f t="shared" ca="1" si="21"/>
        <v>0.77685359040987612</v>
      </c>
      <c r="T11" s="8">
        <f t="shared" ca="1" si="21"/>
        <v>1</v>
      </c>
      <c r="U11" s="8">
        <f t="shared" ca="1" si="21"/>
        <v>1</v>
      </c>
      <c r="V11" s="8">
        <f t="shared" ca="1" si="21"/>
        <v>2.7206543445690807E-2</v>
      </c>
      <c r="W11" s="8">
        <f t="shared" ca="1" si="21"/>
        <v>0</v>
      </c>
      <c r="X11" s="8">
        <f t="shared" ca="1" si="21"/>
        <v>0</v>
      </c>
      <c r="Y11" s="8">
        <f t="shared" ca="1" si="21"/>
        <v>1</v>
      </c>
      <c r="Z11" s="8">
        <f t="shared" ca="1" si="21"/>
        <v>1</v>
      </c>
      <c r="AA11" s="8">
        <f t="shared" ca="1" si="21"/>
        <v>1</v>
      </c>
      <c r="AB11" s="8">
        <f t="shared" ca="1" si="21"/>
        <v>1</v>
      </c>
      <c r="AC11" s="8">
        <f t="shared" ca="1" si="21"/>
        <v>1</v>
      </c>
      <c r="AD11" s="8">
        <f t="shared" ca="1" si="21"/>
        <v>8.8314630560337223E-3</v>
      </c>
      <c r="AE11" s="8">
        <f t="shared" ca="1" si="21"/>
        <v>1</v>
      </c>
      <c r="AF11" s="8">
        <f t="shared" ca="1" si="21"/>
        <v>8.8314630560337223E-3</v>
      </c>
      <c r="AG11" s="8">
        <f t="shared" ca="1" si="21"/>
        <v>1</v>
      </c>
      <c r="AH11" s="8">
        <f t="shared" ca="1" si="21"/>
        <v>0</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0</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1</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-50</v>
      </c>
      <c r="R12" s="8">
        <f t="shared" ca="1" si="24"/>
        <v>0</v>
      </c>
      <c r="S12" s="8">
        <f t="shared" ca="1" si="24"/>
        <v>25</v>
      </c>
      <c r="T12" s="8">
        <f t="shared" ca="1" si="24"/>
        <v>0</v>
      </c>
      <c r="U12" s="8">
        <f t="shared" ca="1" si="24"/>
        <v>0</v>
      </c>
      <c r="V12" s="8">
        <f t="shared" ca="1" si="24"/>
        <v>-37.5</v>
      </c>
      <c r="W12" s="8">
        <f t="shared" ca="1" si="24"/>
        <v>25</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-25</v>
      </c>
      <c r="AG12" s="8">
        <f t="shared" ca="1" si="24"/>
        <v>0</v>
      </c>
      <c r="AH12" s="8">
        <f t="shared" ca="1" si="24"/>
        <v>0</v>
      </c>
      <c r="AI12" s="8">
        <f t="shared" ca="1" si="24"/>
        <v>12.5</v>
      </c>
      <c r="AJ12" s="8">
        <f t="shared" ca="1" si="24"/>
        <v>0</v>
      </c>
      <c r="AK12" s="8">
        <f t="shared" ca="1" si="24"/>
        <v>0</v>
      </c>
      <c r="AL12" s="8">
        <f t="shared" ca="1" si="24"/>
        <v>-50</v>
      </c>
      <c r="AM12" s="8">
        <f t="shared" ca="1" si="24"/>
        <v>0</v>
      </c>
      <c r="AN12" s="8">
        <f t="shared" ca="1" si="24"/>
        <v>0</v>
      </c>
      <c r="AO12" s="8">
        <f t="shared" ca="1" si="24"/>
        <v>-100</v>
      </c>
      <c r="AP12" s="8">
        <f t="shared" ca="1" si="24"/>
        <v>0</v>
      </c>
      <c r="AQ12" s="8">
        <f t="shared" ca="1" si="24"/>
        <v>-62.5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-100</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t="e">
        <f ca="1">INDIRECT("'"&amp;$B12&amp;"'!"&amp;BL$2&amp;"5")</f>
        <v>#REF!</v>
      </c>
      <c r="BM12" s="8">
        <f t="shared" ca="1" si="25"/>
        <v>-20.811250000000005</v>
      </c>
      <c r="BN12" s="8">
        <f t="shared" ca="1" si="25"/>
        <v>-2.8458333333333332</v>
      </c>
      <c r="BO12" s="8">
        <f ca="1">INDIRECT("'"&amp;$B12&amp;"'!"&amp;BO$2&amp;"5")</f>
        <v>-2.5930000000000009</v>
      </c>
      <c r="BP12" s="8">
        <f ca="1">INDIRECT("'"&amp;$B12&amp;"'!"&amp;BP$2&amp;"5")</f>
        <v>-4.1606666666666658</v>
      </c>
      <c r="BQ12" s="8">
        <f t="shared" ca="1" si="25"/>
        <v>-0.80000000000000071</v>
      </c>
      <c r="BR12" s="8">
        <f t="shared" ca="1" si="25"/>
        <v>-2.7000000000000011</v>
      </c>
      <c r="BS12" s="8">
        <f t="shared" ca="1" si="25"/>
        <v>-2</v>
      </c>
      <c r="BT12" s="8">
        <f t="shared" ca="1" si="25"/>
        <v>-3</v>
      </c>
      <c r="BU12" s="8">
        <f t="shared" ca="1" si="25"/>
        <v>-3</v>
      </c>
      <c r="BV12" s="8">
        <f t="shared" ca="1" si="25"/>
        <v>10.600000000000001</v>
      </c>
      <c r="BW12" s="8">
        <f t="shared" ca="1" si="25"/>
        <v>-2.8000000000000007</v>
      </c>
      <c r="BX12" s="8">
        <f t="shared" ca="1" si="25"/>
        <v>-1</v>
      </c>
      <c r="BY12" s="8">
        <f t="shared" ca="1" si="25"/>
        <v>-3.3000000000000007</v>
      </c>
      <c r="BZ12" s="8">
        <f t="shared" ca="1" si="25"/>
        <v>-4</v>
      </c>
      <c r="CA12" s="8">
        <f t="shared" ca="1" si="25"/>
        <v>-3</v>
      </c>
      <c r="CB12" s="8">
        <f t="shared" ca="1" si="25"/>
        <v>-0.76890000000000036</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0</v>
      </c>
      <c r="R13" s="8">
        <f t="shared" ca="1" si="26"/>
        <v>100</v>
      </c>
      <c r="S13" s="8">
        <f t="shared" ca="1" si="26"/>
        <v>150</v>
      </c>
      <c r="T13" s="8">
        <f t="shared" ca="1" si="26"/>
        <v>100</v>
      </c>
      <c r="U13" s="8">
        <f t="shared" ca="1" si="26"/>
        <v>100</v>
      </c>
      <c r="V13" s="8">
        <f t="shared" ca="1" si="26"/>
        <v>25</v>
      </c>
      <c r="W13" s="8" t="str">
        <f t="shared" ca="1" si="26"/>
        <v>inf</v>
      </c>
      <c r="X13" s="8" t="str">
        <f t="shared" ca="1" si="26"/>
        <v>inf</v>
      </c>
      <c r="Y13" s="8">
        <f t="shared" ca="1" si="26"/>
        <v>100</v>
      </c>
      <c r="Z13" s="8">
        <f t="shared" ca="1" si="26"/>
        <v>100</v>
      </c>
      <c r="AA13" s="8" t="str">
        <f t="shared" ca="1" si="26"/>
        <v>inf</v>
      </c>
      <c r="AB13" s="8">
        <f t="shared" ca="1" si="26"/>
        <v>100</v>
      </c>
      <c r="AC13" s="8">
        <f t="shared" ca="1" si="26"/>
        <v>100</v>
      </c>
      <c r="AD13" s="8">
        <f t="shared" ca="1" si="26"/>
        <v>75</v>
      </c>
      <c r="AE13" s="8">
        <f t="shared" ca="1" si="26"/>
        <v>100</v>
      </c>
      <c r="AF13" s="8">
        <f t="shared" ca="1" si="26"/>
        <v>75</v>
      </c>
      <c r="AG13" s="8">
        <f t="shared" ca="1" si="26"/>
        <v>100</v>
      </c>
      <c r="AH13" s="8">
        <f t="shared" ca="1" si="26"/>
        <v>100</v>
      </c>
      <c r="AI13" s="8" t="str">
        <f t="shared" ca="1" si="26"/>
        <v>inf</v>
      </c>
      <c r="AJ13" s="8">
        <f t="shared" ca="1" si="26"/>
        <v>100</v>
      </c>
      <c r="AK13" s="8">
        <f t="shared" ca="1" si="26"/>
        <v>100</v>
      </c>
      <c r="AL13" s="8">
        <f t="shared" ca="1" si="26"/>
        <v>0</v>
      </c>
      <c r="AM13" s="8">
        <f t="shared" ca="1" si="26"/>
        <v>100</v>
      </c>
      <c r="AN13" s="8">
        <f t="shared" ca="1" si="26"/>
        <v>100</v>
      </c>
      <c r="AO13" s="8">
        <f t="shared" ca="1" si="26"/>
        <v>0</v>
      </c>
      <c r="AP13" s="8">
        <f t="shared" ca="1" si="26"/>
        <v>100</v>
      </c>
      <c r="AQ13" s="8">
        <f t="shared" ca="1" si="26"/>
        <v>37.5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0</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t="e">
        <f t="shared" ca="1" si="27"/>
        <v>#REF!</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5.7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0</v>
      </c>
      <c r="R14" s="8">
        <f t="shared" ca="1" si="28"/>
        <v>1</v>
      </c>
      <c r="S14" s="8">
        <f t="shared" ca="1" si="28"/>
        <v>0.80296978715455036</v>
      </c>
      <c r="T14" s="8">
        <f t="shared" ca="1" si="28"/>
        <v>1</v>
      </c>
      <c r="U14" s="8">
        <f t="shared" ca="1" si="28"/>
        <v>1</v>
      </c>
      <c r="V14" s="8">
        <f t="shared" ca="1" si="28"/>
        <v>2.7206543445690807E-2</v>
      </c>
      <c r="W14" s="8">
        <f t="shared" ca="1" si="28"/>
        <v>0</v>
      </c>
      <c r="X14" s="8">
        <f t="shared" ca="1" si="28"/>
        <v>0</v>
      </c>
      <c r="Y14" s="8">
        <f t="shared" ca="1" si="28"/>
        <v>1</v>
      </c>
      <c r="Z14" s="8">
        <f t="shared" ca="1" si="28"/>
        <v>1</v>
      </c>
      <c r="AA14" s="8">
        <f t="shared" ca="1" si="28"/>
        <v>0</v>
      </c>
      <c r="AB14" s="8">
        <f t="shared" ca="1" si="28"/>
        <v>1</v>
      </c>
      <c r="AC14" s="8">
        <f t="shared" ca="1" si="28"/>
        <v>1</v>
      </c>
      <c r="AD14" s="8">
        <f t="shared" ca="1" si="28"/>
        <v>6.686527658847885E-2</v>
      </c>
      <c r="AE14" s="8">
        <f t="shared" ca="1" si="28"/>
        <v>1</v>
      </c>
      <c r="AF14" s="8">
        <f t="shared" ca="1" si="28"/>
        <v>6.686527658847885E-2</v>
      </c>
      <c r="AG14" s="8">
        <f t="shared" ca="1" si="28"/>
        <v>1</v>
      </c>
      <c r="AH14" s="8">
        <f t="shared" ca="1" si="28"/>
        <v>1</v>
      </c>
      <c r="AI14" s="8">
        <f t="shared" ca="1" si="28"/>
        <v>0</v>
      </c>
      <c r="AJ14" s="8">
        <f t="shared" ca="1" si="28"/>
        <v>1</v>
      </c>
      <c r="AK14" s="8">
        <f t="shared" ca="1" si="28"/>
        <v>1</v>
      </c>
      <c r="AL14" s="8">
        <f t="shared" ca="1" si="28"/>
        <v>0</v>
      </c>
      <c r="AM14" s="8">
        <f t="shared" ca="1" si="28"/>
        <v>1</v>
      </c>
      <c r="AN14" s="8">
        <f t="shared" ca="1" si="28"/>
        <v>1</v>
      </c>
      <c r="AO14" s="8">
        <f t="shared" ca="1" si="28"/>
        <v>0</v>
      </c>
      <c r="AP14" s="8">
        <f t="shared" ca="1" si="28"/>
        <v>1</v>
      </c>
      <c r="AQ14" s="8">
        <f t="shared" ca="1" si="28"/>
        <v>7.2250062051015925E-7</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0</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1</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-42.307692307692307</v>
      </c>
      <c r="R16" s="8">
        <f t="shared" ca="1" si="30"/>
        <v>1.2820512820512704</v>
      </c>
      <c r="S16" s="8">
        <f t="shared" ca="1" si="30"/>
        <v>26.92307692307692</v>
      </c>
      <c r="T16" s="8">
        <f t="shared" ca="1" si="30"/>
        <v>5.1282051282051384</v>
      </c>
      <c r="U16" s="8">
        <f t="shared" ca="1" si="30"/>
        <v>0</v>
      </c>
      <c r="V16" s="8">
        <f t="shared" ca="1" si="30"/>
        <v>-24.358974358974351</v>
      </c>
      <c r="W16" s="8">
        <f t="shared" ca="1" si="30"/>
        <v>55.128205128205131</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-17.948717948717956</v>
      </c>
      <c r="AE16" s="8">
        <f t="shared" ca="1" si="30"/>
        <v>0</v>
      </c>
      <c r="AF16" s="8">
        <f t="shared" ca="1" si="30"/>
        <v>-47.435897435897438</v>
      </c>
      <c r="AG16" s="8">
        <f t="shared" ca="1" si="30"/>
        <v>0</v>
      </c>
      <c r="AH16" s="8">
        <f t="shared" ca="1" si="30"/>
        <v>84.615384615384613</v>
      </c>
      <c r="AI16" s="8">
        <f t="shared" ca="1" si="30"/>
        <v>0</v>
      </c>
      <c r="AJ16" s="8">
        <f t="shared" ca="1" si="30"/>
        <v>0</v>
      </c>
      <c r="AK16" s="8">
        <f t="shared" ca="1" si="30"/>
        <v>0</v>
      </c>
      <c r="AL16" s="8">
        <f t="shared" ca="1" si="30"/>
        <v>-44.871794871794862</v>
      </c>
      <c r="AM16" s="8">
        <f t="shared" ca="1" si="30"/>
        <v>-12.820512820512818</v>
      </c>
      <c r="AN16" s="8">
        <f t="shared" ca="1" si="30"/>
        <v>0</v>
      </c>
      <c r="AO16" s="8">
        <f t="shared" ca="1" si="30"/>
        <v>-66.666666666666671</v>
      </c>
      <c r="AP16" s="8">
        <f t="shared" ca="1" si="30"/>
        <v>0</v>
      </c>
      <c r="AQ16" s="8">
        <f t="shared" ca="1" si="30"/>
        <v>-35.897435897435912</v>
      </c>
      <c r="AR16" s="8">
        <f t="shared" ca="1" si="30"/>
        <v>21.794871794871796</v>
      </c>
      <c r="AS16" s="8">
        <f t="shared" ca="1" si="30"/>
        <v>67.948717948717956</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-33.333333333333343</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-2.8469356428651196</v>
      </c>
      <c r="BM16" s="8">
        <f t="shared" ca="1" si="31"/>
        <v>6.6700137870014302</v>
      </c>
      <c r="BN16" s="8">
        <f t="shared" ca="1" si="31"/>
        <v>-1.6310269578644832</v>
      </c>
      <c r="BO16" s="8">
        <f t="shared" ca="1" si="31"/>
        <v>-1.9145212619478791</v>
      </c>
      <c r="BP16" s="8">
        <f t="shared" ca="1" si="31"/>
        <v>-0.78424541328964104</v>
      </c>
      <c r="BQ16" s="8">
        <f t="shared" ca="1" si="31"/>
        <v>-4.9999999999998934E-2</v>
      </c>
      <c r="BR16" s="8">
        <f t="shared" ca="1" si="31"/>
        <v>-0.15000000000000213</v>
      </c>
      <c r="BS16" s="8">
        <f t="shared" ca="1" si="31"/>
        <v>-5.0000000000000711E-2</v>
      </c>
      <c r="BT16" s="8">
        <f t="shared" ca="1" si="31"/>
        <v>0</v>
      </c>
      <c r="BU16" s="8">
        <f t="shared" ca="1" si="31"/>
        <v>0</v>
      </c>
      <c r="BV16" s="8">
        <f t="shared" ca="1" si="31"/>
        <v>1.5500000000000043</v>
      </c>
      <c r="BW16" s="8">
        <f t="shared" ca="1" si="31"/>
        <v>-9.9999999999999645E-2</v>
      </c>
      <c r="BX16" s="8">
        <f t="shared" ca="1" si="31"/>
        <v>-0.5</v>
      </c>
      <c r="BY16" s="8">
        <f t="shared" ca="1" si="31"/>
        <v>-0.19999999999999929</v>
      </c>
      <c r="BZ16" s="8">
        <f t="shared" ca="1" si="31"/>
        <v>9.9999999999999645E-2</v>
      </c>
      <c r="CA16" s="8">
        <f t="shared" ca="1" si="31"/>
        <v>-1.5</v>
      </c>
      <c r="CB16" s="8">
        <f t="shared" ca="1" si="31"/>
        <v>1.7399999999999416E-2</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15.384615384615385</v>
      </c>
      <c r="R17" s="8" t="str">
        <f t="shared" ca="1" si="33"/>
        <v>inf</v>
      </c>
      <c r="S17" s="8">
        <f t="shared" ca="1" si="33"/>
        <v>153.84615384615384</v>
      </c>
      <c r="T17" s="8" t="str">
        <f t="shared" ca="1" si="33"/>
        <v>inf</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82.051282051282044</v>
      </c>
      <c r="AE17" s="8">
        <f t="shared" ca="1" si="33"/>
        <v>100</v>
      </c>
      <c r="AF17" s="8">
        <f t="shared" ca="1" si="33"/>
        <v>52.564102564102569</v>
      </c>
      <c r="AG17" s="8">
        <f t="shared" ca="1" si="33"/>
        <v>100</v>
      </c>
      <c r="AH17" s="8" t="str">
        <f t="shared" ca="1" si="33"/>
        <v>inf</v>
      </c>
      <c r="AI17" s="8">
        <f t="shared" ca="1" si="33"/>
        <v>100</v>
      </c>
      <c r="AJ17" s="8">
        <f t="shared" ca="1" si="33"/>
        <v>100</v>
      </c>
      <c r="AK17" s="8">
        <f t="shared" ca="1" si="33"/>
        <v>100</v>
      </c>
      <c r="AL17" s="8">
        <f t="shared" ca="1" si="33"/>
        <v>10.256410256410277</v>
      </c>
      <c r="AM17" s="8">
        <f t="shared" ca="1" si="33"/>
        <v>87.179487179487182</v>
      </c>
      <c r="AN17" s="8">
        <f t="shared" ca="1" si="33"/>
        <v>100</v>
      </c>
      <c r="AO17" s="8">
        <f t="shared" ca="1" si="33"/>
        <v>33.333333333333329</v>
      </c>
      <c r="AP17" s="8">
        <f t="shared" ca="1" si="33"/>
        <v>100</v>
      </c>
      <c r="AQ17" s="8">
        <f t="shared" ca="1" si="33"/>
        <v>64.102564102564088</v>
      </c>
      <c r="AR17" s="8" t="str">
        <f t="shared" ca="1" si="33"/>
        <v>inf</v>
      </c>
      <c r="AS17" s="8" t="str">
        <f t="shared" ca="1" si="33"/>
        <v>inf</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66.666666666666657</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1.2673879036077136</v>
      </c>
      <c r="BM17" s="8">
        <f t="shared" ca="1" si="34"/>
        <v>0.20544719782072463</v>
      </c>
      <c r="BN17" s="8">
        <f t="shared" ca="1" si="34"/>
        <v>0.26808093261004379</v>
      </c>
      <c r="BO17" s="8">
        <f t="shared" ca="1" si="34"/>
        <v>0.24255877112560309</v>
      </c>
      <c r="BP17" s="8">
        <f t="shared" ca="1" si="34"/>
        <v>0.11706006598031958</v>
      </c>
      <c r="BQ17" s="8">
        <f t="shared" ca="1" si="34"/>
        <v>0.33686076842660162</v>
      </c>
      <c r="BR17" s="8">
        <f t="shared" ca="1" si="34"/>
        <v>0.19098694184688939</v>
      </c>
      <c r="BS17" s="8">
        <f t="shared" ca="1" si="34"/>
        <v>5.9813522958718626E-2</v>
      </c>
      <c r="BT17" s="8">
        <f t="shared" ca="1" si="34"/>
        <v>0</v>
      </c>
      <c r="BU17" s="8">
        <f t="shared" ca="1" si="34"/>
        <v>0</v>
      </c>
      <c r="BV17" s="8">
        <f t="shared" ca="1" si="34"/>
        <v>0.37087867449788964</v>
      </c>
      <c r="BW17" s="8">
        <f t="shared" ca="1" si="34"/>
        <v>0.15339299776947352</v>
      </c>
      <c r="BX17" s="8">
        <f t="shared" ca="1" si="34"/>
        <v>0.63245553203367588</v>
      </c>
      <c r="BY17" s="8">
        <f t="shared" ca="1" si="34"/>
        <v>0.25298221281346939</v>
      </c>
      <c r="BZ17" s="8">
        <f t="shared" ca="1" si="34"/>
        <v>0.14071950894605789</v>
      </c>
      <c r="CA17" s="8">
        <f t="shared" ca="1" si="34"/>
        <v>1.4142135623730951</v>
      </c>
      <c r="CB17" s="8">
        <f t="shared" ca="1" si="34"/>
        <v>0.1288727587059787</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7.6204977773981218E-46</v>
      </c>
      <c r="R18" s="8">
        <f t="shared" ca="1" si="36"/>
        <v>0</v>
      </c>
      <c r="S18" s="8">
        <f t="shared" ca="1" si="36"/>
        <v>0.64781211031224928</v>
      </c>
      <c r="T18" s="8">
        <f t="shared" ca="1" si="36"/>
        <v>0</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7.1380139946332603E-6</v>
      </c>
      <c r="AE18" s="8">
        <f t="shared" ca="1" si="36"/>
        <v>1</v>
      </c>
      <c r="AF18" s="8">
        <f t="shared" ca="1" si="36"/>
        <v>2.8226512976503344E-27</v>
      </c>
      <c r="AG18" s="8">
        <f t="shared" ca="1" si="36"/>
        <v>1</v>
      </c>
      <c r="AH18" s="8">
        <f t="shared" ca="1" si="36"/>
        <v>0</v>
      </c>
      <c r="AI18" s="8">
        <f t="shared" ca="1" si="36"/>
        <v>1</v>
      </c>
      <c r="AJ18" s="8">
        <f t="shared" ca="1" si="36"/>
        <v>1</v>
      </c>
      <c r="AK18" s="8">
        <f t="shared" ca="1" si="36"/>
        <v>1</v>
      </c>
      <c r="AL18" s="8">
        <f t="shared" ca="1" si="36"/>
        <v>1.5009953447189166E-109</v>
      </c>
      <c r="AM18" s="8">
        <f t="shared" ca="1" si="36"/>
        <v>3.1994669201414292E-4</v>
      </c>
      <c r="AN18" s="8">
        <f t="shared" ca="1" si="36"/>
        <v>1</v>
      </c>
      <c r="AO18" s="8">
        <f t="shared" ca="1" si="36"/>
        <v>4.1856556780473794E-81</v>
      </c>
      <c r="AP18" s="8">
        <f t="shared" ca="1" si="36"/>
        <v>1</v>
      </c>
      <c r="AQ18" s="8">
        <f t="shared" ca="1" si="36"/>
        <v>2.9049506828768569E-15</v>
      </c>
      <c r="AR18" s="8">
        <f t="shared" ca="1" si="36"/>
        <v>0</v>
      </c>
      <c r="AS18" s="8">
        <f t="shared" ca="1" si="36"/>
        <v>0</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2.0138611570278145E-13</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4.4668757463464076E-2</v>
      </c>
      <c r="BM18" s="8">
        <f t="shared" ca="1" si="37"/>
        <v>0.69273175116486474</v>
      </c>
      <c r="BN18" s="8">
        <f t="shared" ca="1" si="37"/>
        <v>0.60692761975470899</v>
      </c>
      <c r="BO18" s="8">
        <f t="shared" ca="1" si="37"/>
        <v>0.64162609279146188</v>
      </c>
      <c r="BP18" s="8">
        <f t="shared" ca="1" si="37"/>
        <v>0.82171073697717079</v>
      </c>
      <c r="BQ18" s="8">
        <f t="shared" ca="1" si="37"/>
        <v>0.80754991027012835</v>
      </c>
      <c r="BR18" s="8">
        <f t="shared" ca="1" si="37"/>
        <v>0.88244192882390082</v>
      </c>
      <c r="BS18" s="8">
        <f t="shared" ca="1" si="37"/>
        <v>0.96080690991651996</v>
      </c>
      <c r="BT18" s="8">
        <f t="shared" ca="1" si="37"/>
        <v>1</v>
      </c>
      <c r="BU18" s="8">
        <f t="shared" ca="1" si="37"/>
        <v>1</v>
      </c>
      <c r="BV18" s="8">
        <f t="shared" ca="1" si="37"/>
        <v>0.81766913907872318</v>
      </c>
      <c r="BW18" s="8">
        <f t="shared" ca="1" si="37"/>
        <v>0.92352808870981307</v>
      </c>
      <c r="BX18" s="8">
        <f t="shared" ca="1" si="37"/>
        <v>0.69848865542223626</v>
      </c>
      <c r="BY18" s="8">
        <f t="shared" ca="1" si="37"/>
        <v>0.87450883897236931</v>
      </c>
      <c r="BZ18" s="8">
        <f t="shared" ca="1" si="37"/>
        <v>0.92981375936564037</v>
      </c>
      <c r="CA18" s="8">
        <f t="shared" ca="1" si="37"/>
        <v>1</v>
      </c>
      <c r="CB18" s="8">
        <f t="shared" ca="1" si="37"/>
        <v>0.93569697695144949</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-28.048780487804876</v>
      </c>
      <c r="R19" s="8">
        <f t="shared" ca="1" si="39"/>
        <v>0</v>
      </c>
      <c r="S19" s="8">
        <f t="shared" ca="1" si="39"/>
        <v>-20.731707317073173</v>
      </c>
      <c r="T19" s="8">
        <f t="shared" ca="1" si="39"/>
        <v>25.609756097560961</v>
      </c>
      <c r="U19" s="8">
        <f t="shared" ca="1" si="39"/>
        <v>3.6585365853658658</v>
      </c>
      <c r="V19" s="8">
        <f t="shared" ca="1" si="39"/>
        <v>-28.048780487804876</v>
      </c>
      <c r="W19" s="8">
        <f t="shared" ca="1" si="39"/>
        <v>53.658536585365852</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-35.365853658536594</v>
      </c>
      <c r="AE19" s="8">
        <f t="shared" ca="1" si="39"/>
        <v>0</v>
      </c>
      <c r="AF19" s="8">
        <f t="shared" ca="1" si="39"/>
        <v>-24.390243902439025</v>
      </c>
      <c r="AG19" s="8">
        <f t="shared" ca="1" si="39"/>
        <v>2.4390243902438868</v>
      </c>
      <c r="AH19" s="8">
        <f t="shared" ca="1" si="39"/>
        <v>0</v>
      </c>
      <c r="AI19" s="8">
        <f t="shared" ca="1" si="39"/>
        <v>2.4390243902439011</v>
      </c>
      <c r="AJ19" s="8">
        <f t="shared" ca="1" si="39"/>
        <v>0</v>
      </c>
      <c r="AK19" s="8">
        <f t="shared" ca="1" si="39"/>
        <v>-2.4390243902439011</v>
      </c>
      <c r="AL19" s="8">
        <f t="shared" ca="1" si="39"/>
        <v>-36.58536585365853</v>
      </c>
      <c r="AM19" s="8">
        <f t="shared" ca="1" si="39"/>
        <v>-19.512195121951223</v>
      </c>
      <c r="AN19" s="8">
        <f t="shared" ca="1" si="39"/>
        <v>0</v>
      </c>
      <c r="AO19" s="8">
        <f t="shared" ca="1" si="39"/>
        <v>-62.195121951219512</v>
      </c>
      <c r="AP19" s="8">
        <f t="shared" ca="1" si="39"/>
        <v>0</v>
      </c>
      <c r="AQ19" s="8">
        <f t="shared" ca="1" si="39"/>
        <v>-51.219512195121951</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-100</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-4.5524557422547129</v>
      </c>
      <c r="BM19" s="8">
        <f t="shared" ca="1" si="40"/>
        <v>6.7669864159280095</v>
      </c>
      <c r="BN19" s="8">
        <f t="shared" ca="1" si="40"/>
        <v>-1.5247735478365829</v>
      </c>
      <c r="BO19" s="8">
        <f t="shared" ca="1" si="40"/>
        <v>-3.195390842348198</v>
      </c>
      <c r="BP19" s="8">
        <f t="shared" ca="1" si="40"/>
        <v>-3.4363727583779529</v>
      </c>
      <c r="BQ19" s="8">
        <f t="shared" ca="1" si="40"/>
        <v>-0.65000000000000036</v>
      </c>
      <c r="BR19" s="8">
        <f t="shared" ca="1" si="40"/>
        <v>-2.3000000000000043</v>
      </c>
      <c r="BS19" s="8">
        <f t="shared" ca="1" si="40"/>
        <v>-1.6999999999999993</v>
      </c>
      <c r="BT19" s="8">
        <f t="shared" ca="1" si="40"/>
        <v>-1.5</v>
      </c>
      <c r="BU19" s="8">
        <f t="shared" ca="1" si="40"/>
        <v>-3</v>
      </c>
      <c r="BV19" s="8">
        <f t="shared" ca="1" si="40"/>
        <v>7.6499999999999986</v>
      </c>
      <c r="BW19" s="8">
        <f t="shared" ca="1" si="40"/>
        <v>-2.0999999999999996</v>
      </c>
      <c r="BX19" s="8">
        <f t="shared" ca="1" si="40"/>
        <v>-0.5</v>
      </c>
      <c r="BY19" s="8">
        <f t="shared" ca="1" si="40"/>
        <v>-2.4499999999999993</v>
      </c>
      <c r="BZ19" s="8">
        <f t="shared" ca="1" si="40"/>
        <v>-3.3000000000000007</v>
      </c>
      <c r="CA19" s="8">
        <f t="shared" ca="1" si="40"/>
        <v>-3</v>
      </c>
      <c r="CB19" s="8">
        <f t="shared" ca="1" si="40"/>
        <v>-0.63109999999999999</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43.902439024390247</v>
      </c>
      <c r="R20" s="8">
        <f t="shared" ca="1" si="42"/>
        <v>100</v>
      </c>
      <c r="S20" s="8">
        <f t="shared" ca="1" si="42"/>
        <v>58.536585365853654</v>
      </c>
      <c r="T20" s="8" t="str">
        <f t="shared" ca="1" si="42"/>
        <v>inf</v>
      </c>
      <c r="U20" s="8" t="str">
        <f t="shared" ca="1" si="42"/>
        <v>inf</v>
      </c>
      <c r="V20" s="8">
        <f t="shared" ca="1" si="42"/>
        <v>43.902439024390247</v>
      </c>
      <c r="W20" s="8" t="str">
        <f t="shared" ca="1" si="42"/>
        <v>inf</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64.634146341463406</v>
      </c>
      <c r="AE20" s="8">
        <f t="shared" ca="1" si="42"/>
        <v>100</v>
      </c>
      <c r="AF20" s="8">
        <f t="shared" ca="1" si="42"/>
        <v>75.609756097560975</v>
      </c>
      <c r="AG20" s="8" t="str">
        <f t="shared" ca="1" si="42"/>
        <v>inf</v>
      </c>
      <c r="AH20" s="8">
        <f t="shared" ca="1" si="42"/>
        <v>100</v>
      </c>
      <c r="AI20" s="8" t="str">
        <f t="shared" ca="1" si="42"/>
        <v>inf</v>
      </c>
      <c r="AJ20" s="8">
        <f t="shared" ca="1" si="42"/>
        <v>100</v>
      </c>
      <c r="AK20" s="8">
        <f t="shared" ca="1" si="42"/>
        <v>95.121951219512198</v>
      </c>
      <c r="AL20" s="8">
        <f t="shared" ca="1" si="42"/>
        <v>26.82926829268294</v>
      </c>
      <c r="AM20" s="8">
        <f t="shared" ca="1" si="42"/>
        <v>80.487804878048777</v>
      </c>
      <c r="AN20" s="8">
        <f t="shared" ca="1" si="42"/>
        <v>100</v>
      </c>
      <c r="AO20" s="8">
        <f t="shared" ca="1" si="42"/>
        <v>37.804878048780488</v>
      </c>
      <c r="AP20" s="8">
        <f t="shared" ca="1" si="42"/>
        <v>100</v>
      </c>
      <c r="AQ20" s="8">
        <f t="shared" ca="1" si="42"/>
        <v>48.780487804878049</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0</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1.8006404890688534</v>
      </c>
      <c r="BM20" s="8">
        <f t="shared" ca="1" si="43"/>
        <v>0.14900074249756731</v>
      </c>
      <c r="BN20" s="8">
        <f t="shared" ca="1" si="43"/>
        <v>0.21242461219473274</v>
      </c>
      <c r="BO20" s="8">
        <f t="shared" ca="1" si="43"/>
        <v>0.42876036778817272</v>
      </c>
      <c r="BP20" s="8">
        <f t="shared" ca="1" si="43"/>
        <v>0.59105755799607695</v>
      </c>
      <c r="BQ20" s="8">
        <f t="shared" ca="1" si="43"/>
        <v>2.6399000293474111</v>
      </c>
      <c r="BR20" s="8">
        <f t="shared" ca="1" si="43"/>
        <v>4.2527015043934329</v>
      </c>
      <c r="BS20" s="8">
        <f t="shared" ca="1" si="43"/>
        <v>2.872059503215449</v>
      </c>
      <c r="BT20" s="8">
        <f t="shared" ca="1" si="43"/>
        <v>0.43382041142066829</v>
      </c>
      <c r="BU20" s="8">
        <f t="shared" ca="1" si="43"/>
        <v>6</v>
      </c>
      <c r="BV20" s="8">
        <f t="shared" ca="1" si="43"/>
        <v>1.6569371397018819</v>
      </c>
      <c r="BW20" s="8">
        <f t="shared" ca="1" si="43"/>
        <v>3.2212529531589547</v>
      </c>
      <c r="BX20" s="8">
        <f t="shared" ca="1" si="43"/>
        <v>0.63245553203367588</v>
      </c>
      <c r="BY20" s="8">
        <f t="shared" ca="1" si="43"/>
        <v>3.24155188811255</v>
      </c>
      <c r="BZ20" s="8">
        <f t="shared" ca="1" si="43"/>
        <v>7.6723441570920787</v>
      </c>
      <c r="CA20" s="8" t="e">
        <f t="shared" ca="1" si="43"/>
        <v>#DIV/0!</v>
      </c>
      <c r="CB20" s="8">
        <f t="shared" ca="1" si="43"/>
        <v>3.2959756023203415</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5.7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3.924457913039886E-3</v>
      </c>
      <c r="R21" s="33">
        <f t="shared" ca="1" si="57"/>
        <v>1</v>
      </c>
      <c r="S21" s="33">
        <f t="shared" ca="1" si="57"/>
        <v>0.14583618042138657</v>
      </c>
      <c r="T21" s="33">
        <f t="shared" ca="1" si="57"/>
        <v>0</v>
      </c>
      <c r="U21" s="33">
        <f t="shared" ca="1" si="57"/>
        <v>0</v>
      </c>
      <c r="V21" s="33">
        <f t="shared" ca="1" si="57"/>
        <v>3.924457913039886E-3</v>
      </c>
      <c r="W21" s="33">
        <f t="shared" ca="1" si="57"/>
        <v>0</v>
      </c>
      <c r="X21" s="33">
        <f t="shared" ca="1" si="57"/>
        <v>0</v>
      </c>
      <c r="Y21" s="33">
        <f t="shared" ca="1" si="57"/>
        <v>0</v>
      </c>
      <c r="Z21" s="33">
        <f t="shared" ca="1" si="57"/>
        <v>1</v>
      </c>
      <c r="AA21" s="33">
        <f t="shared" ca="1" si="57"/>
        <v>0</v>
      </c>
      <c r="AB21" s="33">
        <f t="shared" ca="1" si="57"/>
        <v>1</v>
      </c>
      <c r="AC21" s="33">
        <f t="shared" ca="1" si="57"/>
        <v>0</v>
      </c>
      <c r="AD21" s="33">
        <f t="shared" ca="1" si="57"/>
        <v>1.5760933529603515E-15</v>
      </c>
      <c r="AE21" s="33">
        <f t="shared" ca="1" si="57"/>
        <v>1</v>
      </c>
      <c r="AF21" s="33">
        <f t="shared" ca="1" si="57"/>
        <v>8.3339288317266489E-9</v>
      </c>
      <c r="AG21" s="33">
        <f t="shared" ca="1" si="57"/>
        <v>0</v>
      </c>
      <c r="AH21" s="33">
        <f t="shared" ca="1" si="57"/>
        <v>1</v>
      </c>
      <c r="AI21" s="33">
        <f t="shared" ca="1" si="57"/>
        <v>0</v>
      </c>
      <c r="AJ21" s="33">
        <f t="shared" ca="1" si="57"/>
        <v>1</v>
      </c>
      <c r="AK21" s="33">
        <f t="shared" ca="1" si="57"/>
        <v>0.93657554405556831</v>
      </c>
      <c r="AL21" s="33">
        <f t="shared" ca="1" si="57"/>
        <v>1.0101941316546106E-11</v>
      </c>
      <c r="AM21" s="33">
        <f t="shared" ca="1" si="57"/>
        <v>1.0730738715328347E-6</v>
      </c>
      <c r="AN21" s="33">
        <f t="shared" ca="1" si="57"/>
        <v>1</v>
      </c>
      <c r="AO21" s="33">
        <f t="shared" ca="1" si="57"/>
        <v>2.024362111321931E-64</v>
      </c>
      <c r="AP21" s="33">
        <f t="shared" ca="1" si="57"/>
        <v>1</v>
      </c>
      <c r="AQ21" s="33">
        <f t="shared" ca="1" si="57"/>
        <v>8.4308191711642083E-35</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6.7577197206441508E-3</v>
      </c>
      <c r="BM21" s="33">
        <f t="shared" ca="1" si="58"/>
        <v>0.84877079315603121</v>
      </c>
      <c r="BN21" s="33">
        <f t="shared" ca="1" si="58"/>
        <v>0.88429980165765321</v>
      </c>
      <c r="BO21" s="33">
        <f t="shared" ca="1" si="58"/>
        <v>0.64452048974769005</v>
      </c>
      <c r="BP21" s="33">
        <f t="shared" ca="1" si="58"/>
        <v>0.46128209296833622</v>
      </c>
      <c r="BQ21" s="33">
        <f t="shared" ca="1" si="58"/>
        <v>0.13715969492003621</v>
      </c>
      <c r="BR21" s="33">
        <f t="shared" ca="1" si="58"/>
        <v>0.12951195005926758</v>
      </c>
      <c r="BS21" s="33">
        <f t="shared" ca="1" si="58"/>
        <v>0.12676865520622627</v>
      </c>
      <c r="BT21" s="33">
        <f t="shared" ca="1" si="58"/>
        <v>0.74554332109600885</v>
      </c>
      <c r="BU21" s="33">
        <f t="shared" ca="1" si="58"/>
        <v>5.1316701949486232E-2</v>
      </c>
      <c r="BV21" s="33">
        <f t="shared" ca="1" si="58"/>
        <v>0.36202910115458686</v>
      </c>
      <c r="BW21" s="33">
        <f t="shared" ca="1" si="58"/>
        <v>0.15043093623412851</v>
      </c>
      <c r="BX21" s="33">
        <f t="shared" ca="1" si="58"/>
        <v>0.69848865542223626</v>
      </c>
      <c r="BY21" s="33">
        <f t="shared" ca="1" si="58"/>
        <v>0.14895149399245322</v>
      </c>
      <c r="BZ21" s="33">
        <f t="shared" ca="1" si="58"/>
        <v>3.2337118032093159E-2</v>
      </c>
      <c r="CA21" s="33">
        <f t="shared" ca="1" si="58"/>
        <v>1</v>
      </c>
      <c r="CB21" s="33">
        <f t="shared" ca="1" si="58"/>
        <v>0.1450827118741943</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5.7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B3:B5"/>
    <mergeCell ref="B6:B8"/>
    <mergeCell ref="B9:B11"/>
    <mergeCell ref="B12:B14"/>
    <mergeCell ref="A23:B23"/>
    <mergeCell ref="A16:A21"/>
    <mergeCell ref="A3:A8"/>
    <mergeCell ref="A9:A14"/>
    <mergeCell ref="B16:B18"/>
    <mergeCell ref="B19:B21"/>
    <mergeCell ref="A41:B41"/>
    <mergeCell ref="A48:B48"/>
    <mergeCell ref="A55:B55"/>
    <mergeCell ref="A24:B24"/>
    <mergeCell ref="A25:B25"/>
    <mergeCell ref="A26:B26"/>
    <mergeCell ref="A27:A32"/>
    <mergeCell ref="A34:B34"/>
  </mergeCells>
  <conditionalFormatting sqref="D24:CB24 D34:CB34 D41:CB41 D48:CB48 D55:CB55">
    <cfRule type="expression" dxfId="84" priority="1999">
      <formula>ABS(D24)&gt;=0.464</formula>
    </cfRule>
    <cfRule type="expression" dxfId="83" priority="2001">
      <formula>ABS(D24)&gt;=0.5</formula>
    </cfRule>
    <cfRule type="expression" dxfId="82" priority="2000">
      <formula>ABS(D24)&gt;=0.362</formula>
    </cfRule>
    <cfRule type="expression" dxfId="81" priority="1998">
      <formula>ABS(D24)&lt;0.362</formula>
    </cfRule>
    <cfRule type="expression" dxfId="80" priority="1997">
      <formula>D24&gt;=0.7</formula>
    </cfRule>
  </conditionalFormatting>
  <conditionalFormatting sqref="D35:CB39 D42:CB46 D49:CB53 D56:CB60">
    <cfRule type="expression" dxfId="79" priority="1990">
      <formula>ABS(D35)&lt;0.943</formula>
    </cfRule>
    <cfRule type="expression" dxfId="78" priority="1989">
      <formula>ABS(D35)&gt;=0.5</formula>
    </cfRule>
    <cfRule type="expression" dxfId="77" priority="1988">
      <formula>ABS(D35)&gt;=0.943</formula>
    </cfRule>
    <cfRule type="expression" dxfId="76" priority="1987">
      <formula>ABS(D35)&gt;=1</formula>
    </cfRule>
    <cfRule type="expression" dxfId="75" priority="1986">
      <formula>ABS(D35)&gt;=1</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expression" dxfId="62" priority="1930">
      <formula>"inf"</formula>
    </cfRule>
    <cfRule type="containsText" dxfId="61" priority="1929" operator="containsText" text="inf">
      <formula>NOT(ISERROR(SEARCH("inf",N4)))</formula>
    </cfRule>
    <cfRule type="colorScale" priority="1931">
      <colorScale>
        <cfvo type="num" val="0"/>
        <cfvo type="num" val="100"/>
        <cfvo type="num" val="150"/>
        <color theme="9"/>
        <color theme="0"/>
        <color rgb="FFFF9999"/>
      </colorScale>
    </cfRule>
  </conditionalFormatting>
  <conditionalFormatting sqref="N7:BD7">
    <cfRule type="expression" dxfId="60" priority="1884">
      <formula>"inf"</formula>
    </cfRule>
    <cfRule type="containsText" dxfId="59" priority="1883" operator="containsText" text="inf">
      <formula>NOT(ISERROR(SEARCH("inf",N7)))</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lorScale" priority="1735">
      <colorScale>
        <cfvo type="num" val="0"/>
        <cfvo type="num" val="100"/>
        <cfvo type="num" val="150"/>
        <color theme="9"/>
        <color theme="0"/>
        <color rgb="FFFF9999"/>
      </colorScale>
    </cfRule>
    <cfRule type="expression" dxfId="56" priority="1734">
      <formula>"inf"</formula>
    </cfRule>
    <cfRule type="containsText" dxfId="55" priority="1733" operator="containsText" text="inf">
      <formula>NOT(ISERROR(SEARCH("inf",N13)))</formula>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lorScale" priority="1903">
      <colorScale>
        <cfvo type="num" val="0"/>
        <cfvo type="num" val="100"/>
        <cfvo type="num" val="150"/>
        <color theme="9"/>
        <color theme="0"/>
        <color rgb="FFFF9999"/>
      </colorScale>
    </cfRule>
    <cfRule type="containsText" dxfId="54" priority="1901" operator="containsText" text="inf">
      <formula>NOT(ISERROR(SEARCH("inf",AX4)))</formula>
    </cfRule>
    <cfRule type="expression" dxfId="53" priority="1902">
      <formula>"inf"</formula>
    </cfRule>
  </conditionalFormatting>
  <conditionalFormatting sqref="AX7">
    <cfRule type="colorScale" priority="1861">
      <colorScale>
        <cfvo type="num" val="0"/>
        <cfvo type="num" val="100"/>
        <cfvo type="num" val="150"/>
        <color theme="9"/>
        <color theme="0"/>
        <color rgb="FFFF9999"/>
      </colorScale>
    </cfRule>
    <cfRule type="containsText" dxfId="52" priority="1859" operator="containsText" text="inf">
      <formula>NOT(ISERROR(SEARCH("inf",AX7)))</formula>
    </cfRule>
    <cfRule type="expression" dxfId="51" priority="1860">
      <formula>"inf"</formula>
    </cfRule>
  </conditionalFormatting>
  <conditionalFormatting sqref="AX10">
    <cfRule type="colorScale" priority="1745">
      <colorScale>
        <cfvo type="num" val="0"/>
        <cfvo type="num" val="100"/>
        <cfvo type="num" val="150"/>
        <color theme="9"/>
        <color theme="0"/>
        <color rgb="FFFF9999"/>
      </colorScale>
    </cfRule>
    <cfRule type="containsText" dxfId="50" priority="1743" operator="containsText" text="inf">
      <formula>NOT(ISERROR(SEARCH("inf",AX10)))</formula>
    </cfRule>
    <cfRule type="expression" dxfId="49" priority="1744">
      <formula>"inf"</formula>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expression" dxfId="46" priority="256">
      <formula>"inf"</formula>
    </cfRule>
    <cfRule type="containsText" dxfId="45" priority="255" operator="containsText" text="inf">
      <formula>NOT(ISERROR(SEARCH("inf",AX17)))</formula>
    </cfRule>
    <cfRule type="colorScale" priority="257">
      <colorScale>
        <cfvo type="num" val="0"/>
        <cfvo type="num" val="100"/>
        <cfvo type="num" val="150"/>
        <color theme="9"/>
        <color theme="0"/>
        <color rgb="FFFF9999"/>
      </colorScale>
    </cfRule>
  </conditionalFormatting>
  <conditionalFormatting sqref="AX20">
    <cfRule type="colorScale" priority="209">
      <colorScale>
        <cfvo type="num" val="0"/>
        <cfvo type="num" val="100"/>
        <cfvo type="num" val="150"/>
        <color theme="9"/>
        <color theme="0"/>
        <color rgb="FFFF9999"/>
      </colorScale>
    </cfRule>
    <cfRule type="expression" dxfId="44" priority="208">
      <formula>"inf"</formula>
    </cfRule>
    <cfRule type="containsText" dxfId="43" priority="207" operator="containsText" text="inf">
      <formula>NOT(ISERROR(SEARCH("inf",AX20)))</formula>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expression" dxfId="42" priority="1910">
      <formula>"inf"</formula>
    </cfRule>
    <cfRule type="containsText" dxfId="41" priority="1909" operator="containsText" text="inf">
      <formula>NOT(ISERROR(SEARCH("inf",AZ4)))</formula>
    </cfRule>
  </conditionalFormatting>
  <conditionalFormatting sqref="AZ7:BD7">
    <cfRule type="expression" dxfId="40" priority="1864">
      <formula>"inf"</formula>
    </cfRule>
    <cfRule type="containsText" dxfId="39" priority="1863" operator="containsText" text="inf">
      <formula>NOT(ISERROR(SEARCH("inf",AZ7)))</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expression" dxfId="30" priority="212">
      <formula>"inf"</formula>
    </cfRule>
    <cfRule type="containsText" dxfId="29" priority="211" operator="containsText" text="inf">
      <formula>NOT(ISERROR(SEARCH("inf",AZ20)))</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M1" workbookViewId="0">
      <selection activeCell="CG29" sqref="CG29"/>
    </sheetView>
  </sheetViews>
  <sheetFormatPr baseColWidth="10" defaultColWidth="9.140625" defaultRowHeight="15"/>
  <cols>
    <col min="1" max="1" width="5.42578125" customWidth="1"/>
    <col min="2" max="2" width="34.140625" style="30" customWidth="1"/>
    <col min="3" max="3" width="18.140625" style="2" bestFit="1" customWidth="1"/>
    <col min="4" max="4" width="4" bestFit="1" customWidth="1"/>
    <col min="5" max="5" width="6" customWidth="1"/>
    <col min="6" max="6" width="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5" width="4.140625" customWidth="1"/>
    <col min="16" max="17" width="3.7109375" bestFit="1" customWidth="1"/>
    <col min="18" max="18" width="4" bestFit="1" customWidth="1"/>
    <col min="19" max="19" width="4.28515625" bestFit="1" customWidth="1"/>
    <col min="20" max="20" width="3.7109375" bestFit="1" customWidth="1"/>
    <col min="21" max="21" width="4" bestFit="1" customWidth="1"/>
    <col min="22" max="22" width="3.7109375"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5" width="3.7109375" bestFit="1" customWidth="1"/>
    <col min="56" max="57" width="3.7109375" customWidth="1"/>
    <col min="58" max="58" width="3.7109375" bestFit="1" customWidth="1"/>
    <col min="59" max="59" width="4.28515625" customWidth="1"/>
    <col min="60" max="60" width="8.28515625" customWidth="1"/>
    <col min="61" max="61" width="7.85546875" customWidth="1"/>
    <col min="62" max="65" width="3.7109375" customWidth="1"/>
    <col min="66" max="66" width="3.7109375" bestFit="1" customWidth="1"/>
    <col min="67" max="67" width="5" customWidth="1"/>
    <col min="68" max="68" width="4.28515625" customWidth="1"/>
    <col min="69" max="69" width="4" bestFit="1" customWidth="1"/>
    <col min="70" max="70" width="3.7109375" bestFit="1" customWidth="1"/>
    <col min="71" max="72" width="4" bestFit="1" customWidth="1"/>
    <col min="73" max="73" width="3.7109375" bestFit="1" customWidth="1"/>
    <col min="74" max="74" width="4.28515625" customWidth="1"/>
    <col min="75" max="75" width="4.42578125" customWidth="1"/>
    <col min="76" max="76" width="4.140625" customWidth="1"/>
    <col min="77" max="77" width="3.85546875" customWidth="1"/>
    <col min="78" max="78" width="4.42578125" customWidth="1"/>
    <col min="79" max="79" width="4.28515625" customWidth="1"/>
    <col min="80" max="80" width="3.5703125" customWidth="1"/>
    <col min="81" max="81" width="3.140625" customWidth="1"/>
    <col min="82" max="82" width="4" customWidth="1"/>
    <col min="83" max="83" width="4.140625" customWidth="1"/>
    <col min="84" max="84" width="3.5703125" customWidth="1"/>
    <col min="85" max="85" width="3.7109375" customWidth="1"/>
    <col min="86" max="86" width="4" customWidth="1"/>
    <col min="87" max="87" width="3.7109375" customWidth="1"/>
  </cols>
  <sheetData>
    <row r="1" spans="1:87" s="8" customFormat="1" ht="207">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0</v>
      </c>
      <c r="AO2" s="12">
        <f>(('Professional free'!AO$2*'Professional free'!$C$2)+('Student free'!AO$2*'Student free'!$C$2))/$C$2</f>
        <v>100</v>
      </c>
      <c r="AP2" s="12">
        <f>(('Professional free'!AP$2*'Professional free'!$C$2)+('Student free'!AP$2*'Student free'!$C$2))/$C$2</f>
        <v>50</v>
      </c>
      <c r="AQ2" s="12">
        <f>(('Professional free'!AQ$2*'Professional free'!$C$2)+('Student free'!AQ$2*'Student free'!$C$2))/$C$2</f>
        <v>100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100</v>
      </c>
      <c r="AZ2" s="12">
        <f>(('Professional free'!AZ$2*'Professional free'!$C$2)+('Student free'!AZ$2*'Student free'!$C$2))/$C$2</f>
        <v>50</v>
      </c>
      <c r="BA2" s="12">
        <f>(('Professional free'!BA$2*'Professional free'!$C$2)+('Student free'!BA$2*'Student free'!$C$2))/$C$2</f>
        <v>100</v>
      </c>
      <c r="BB2" s="12">
        <f>SUM(BB14:BB18)/COUNT(BB14:BB18)</f>
        <v>9.1</v>
      </c>
      <c r="BC2" s="12">
        <f>SUM(BC14:BC18)/COUNT(BC14:BC18)</f>
        <v>14</v>
      </c>
      <c r="BD2" s="12">
        <f>SUM(BD14:BD18)/COUNT(BD14:BD18)</f>
        <v>16.950000000000003</v>
      </c>
      <c r="BE2" s="12">
        <f>SUM(BE14:BE18)/COUNT(BE14:BE18)</f>
        <v>7.5</v>
      </c>
      <c r="BF2" s="12">
        <f>SUM(BF14:BF18)/COUNT(BF14:BF18)</f>
        <v>12.5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36.4</v>
      </c>
      <c r="BQ2" s="12">
        <f t="shared" si="0"/>
        <v>13.5</v>
      </c>
      <c r="BR2" s="12">
        <f t="shared" si="0"/>
        <v>12.5</v>
      </c>
      <c r="BS2" s="12">
        <f t="shared" si="0"/>
        <v>13.5</v>
      </c>
      <c r="BT2" s="12">
        <f t="shared" si="0"/>
        <v>15.4</v>
      </c>
      <c r="BU2" s="12">
        <f t="shared" si="0"/>
        <v>15</v>
      </c>
      <c r="BV2" s="12">
        <f t="shared" si="0"/>
        <v>5.4259500000000003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16.925032051282052</v>
      </c>
    </row>
    <row r="3" spans="1:87" s="12" customFormat="1">
      <c r="A3" s="51"/>
      <c r="B3" s="4" t="s">
        <v>188</v>
      </c>
      <c r="L3" s="12">
        <f>100-L$2</f>
        <v>0</v>
      </c>
      <c r="M3" s="12">
        <f t="shared" ref="M3:BW3" si="1">100-M$2</f>
        <v>50</v>
      </c>
      <c r="O3" s="12">
        <f t="shared" si="1"/>
        <v>100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100</v>
      </c>
      <c r="AO3" s="12">
        <f t="shared" si="1"/>
        <v>0</v>
      </c>
      <c r="AP3" s="12">
        <f t="shared" si="1"/>
        <v>50</v>
      </c>
      <c r="AQ3" s="12">
        <f t="shared" si="1"/>
        <v>0</v>
      </c>
      <c r="AR3" s="12">
        <f t="shared" si="1"/>
        <v>0</v>
      </c>
      <c r="AS3" s="12">
        <f t="shared" si="1"/>
        <v>0</v>
      </c>
      <c r="AT3" s="12">
        <f t="shared" si="1"/>
        <v>0</v>
      </c>
      <c r="AY3" s="12">
        <f t="shared" si="1"/>
        <v>0</v>
      </c>
      <c r="AZ3" s="12">
        <f t="shared" si="1"/>
        <v>50</v>
      </c>
      <c r="BA3" s="12">
        <f t="shared" si="1"/>
        <v>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9.9999999999999645E-2</v>
      </c>
      <c r="BC4" s="12">
        <f t="shared" si="3"/>
        <v>2</v>
      </c>
      <c r="BD4" s="12">
        <f t="shared" si="3"/>
        <v>0.15000000000000036</v>
      </c>
      <c r="BE4" s="12">
        <f t="shared" si="3"/>
        <v>0.5</v>
      </c>
      <c r="BF4" s="12">
        <f t="shared" si="3"/>
        <v>0.30000000000000071</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2.8999999999999986</v>
      </c>
      <c r="BQ4" s="12">
        <f t="shared" si="4"/>
        <v>0.19999999999999929</v>
      </c>
      <c r="BR4" s="12">
        <f t="shared" si="4"/>
        <v>0.5</v>
      </c>
      <c r="BS4" s="12">
        <f t="shared" si="4"/>
        <v>0.19999999999999929</v>
      </c>
      <c r="BT4" s="12">
        <f t="shared" si="4"/>
        <v>9.9999999999999645E-2</v>
      </c>
      <c r="BU4" s="12">
        <f t="shared" si="4"/>
        <v>0</v>
      </c>
      <c r="BV4" s="12">
        <f t="shared" si="4"/>
        <v>0.10975000000000001</v>
      </c>
      <c r="CB4" s="12">
        <f>_xlfn.STDEV.P(CB14:CB210)</f>
        <v>0.93864953356874925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0" customFormat="1">
      <c r="BB17">
        <f>'Professional free'!BB2</f>
        <v>9</v>
      </c>
      <c r="BC17">
        <f>'Professional free'!BC2</f>
        <v>12</v>
      </c>
      <c r="BD17">
        <f>'Professional free'!BD2</f>
        <v>16.8</v>
      </c>
      <c r="BE17">
        <f>'Professional free'!BE2</f>
        <v>7</v>
      </c>
      <c r="BF17">
        <f>'Professional free'!BF2</f>
        <v>12.2</v>
      </c>
      <c r="BI17" s="29"/>
      <c r="BO17">
        <f>'Professional free'!BO2</f>
        <v>52.329749103942653</v>
      </c>
      <c r="BP17">
        <f>'Professional free'!BP2</f>
        <v>39.299999999999997</v>
      </c>
      <c r="BQ17">
        <f>'Professional free'!BQ2</f>
        <v>13.3</v>
      </c>
      <c r="BR17">
        <f>'Professional free'!BR2</f>
        <v>12</v>
      </c>
      <c r="BS17">
        <f>'Professional free'!BS2</f>
        <v>13.3</v>
      </c>
      <c r="BT17">
        <f>'Professional free'!BT2</f>
        <v>15.5</v>
      </c>
      <c r="BU17">
        <f>'Professional free'!BU2</f>
        <v>15</v>
      </c>
      <c r="BV17">
        <f>'Professional free'!BV2</f>
        <v>5.3162000000000003</v>
      </c>
    </row>
    <row r="18" spans="54:80" customFormat="1">
      <c r="BB18">
        <f>'Student free'!BB2</f>
        <v>9.1999999999999993</v>
      </c>
      <c r="BC18">
        <f>'Student free'!BC2</f>
        <v>16</v>
      </c>
      <c r="BD18">
        <f>'Student free'!BD2</f>
        <v>17.100000000000001</v>
      </c>
      <c r="BE18">
        <f>'Student free'!BE2</f>
        <v>8</v>
      </c>
      <c r="BF18">
        <f>'Student free'!BF2</f>
        <v>12.8</v>
      </c>
      <c r="BI18" s="29"/>
      <c r="BO18">
        <f>'Student free'!BO2</f>
        <v>52.329749103942653</v>
      </c>
      <c r="BP18">
        <f>'Student free'!BP2</f>
        <v>33.5</v>
      </c>
      <c r="BQ18">
        <f>'Student free'!BQ2</f>
        <v>13.7</v>
      </c>
      <c r="BR18">
        <f>'Student free'!BR2</f>
        <v>13</v>
      </c>
      <c r="BS18">
        <f>'Student free'!BS2</f>
        <v>13.7</v>
      </c>
      <c r="BT18">
        <f>'Student free'!BT2</f>
        <v>15.3</v>
      </c>
      <c r="BU18">
        <f>'Student free'!BU2</f>
        <v>15</v>
      </c>
      <c r="BV18">
        <f>'Student free'!BV2</f>
        <v>5.5357000000000003</v>
      </c>
    </row>
    <row r="19" spans="54:80" customFormat="1">
      <c r="BI19" s="29"/>
    </row>
    <row r="20" spans="54:80" customFormat="1">
      <c r="BI20" s="29"/>
    </row>
    <row r="21" spans="54:80" customFormat="1">
      <c r="BI21" s="29"/>
    </row>
    <row r="22" spans="54:80" customFormat="1">
      <c r="BI22" s="29"/>
    </row>
    <row r="23" spans="54:80" customFormat="1">
      <c r="BI23" s="29"/>
    </row>
    <row r="24" spans="54:80" customFormat="1">
      <c r="BI24" s="29"/>
    </row>
    <row r="25" spans="54:80" customFormat="1">
      <c r="BI25" s="29"/>
    </row>
    <row r="26" spans="54:80" customFormat="1">
      <c r="BI26" s="29"/>
    </row>
    <row r="27" spans="54:80" customFormat="1">
      <c r="BI27" s="29"/>
    </row>
    <row r="28" spans="54:80" customFormat="1">
      <c r="BI28" s="29"/>
      <c r="CB28">
        <f>VLOOKUP(AU2,'Reading box plots'!$A$2:$B$10,2)</f>
        <v>17</v>
      </c>
    </row>
    <row r="29" spans="54:80" customFormat="1">
      <c r="BI29" s="29"/>
    </row>
    <row r="30" spans="54:80" customFormat="1">
      <c r="BI30" s="29"/>
    </row>
    <row r="31" spans="54:80" customFormat="1">
      <c r="BI31" s="29"/>
    </row>
    <row r="32" spans="54:80"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BU16" sqref="BU16"/>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5.5703125"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4" bestFit="1" customWidth="1"/>
    <col min="16"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4.140625" customWidth="1"/>
    <col min="28" max="31" width="5.42578125" bestFit="1" customWidth="1"/>
    <col min="32" max="32" width="4" bestFit="1" customWidth="1"/>
    <col min="33"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85546875" customWidth="1"/>
    <col min="60" max="61" width="7" customWidth="1"/>
    <col min="62" max="63" width="3.7109375" customWidth="1"/>
    <col min="64" max="64" width="4.42578125" customWidth="1"/>
    <col min="65" max="65" width="3.7109375" customWidth="1"/>
    <col min="66" max="66" width="3.7109375" bestFit="1" customWidth="1"/>
    <col min="67" max="67" width="5.140625" customWidth="1"/>
    <col min="68" max="68" width="3.7109375" bestFit="1" customWidth="1"/>
    <col min="69" max="69" width="4" bestFit="1" customWidth="1"/>
    <col min="70" max="70" width="3.7109375" bestFit="1" customWidth="1"/>
    <col min="71" max="72" width="4" bestFit="1" customWidth="1"/>
    <col min="73" max="73" width="3.7109375" bestFit="1" customWidth="1"/>
    <col min="74" max="74" width="5.7109375" customWidth="1"/>
    <col min="75" max="75" width="4" customWidth="1"/>
    <col min="76" max="76" width="4.28515625" customWidth="1"/>
    <col min="77" max="77" width="4.42578125" customWidth="1"/>
    <col min="78" max="79" width="4.140625" customWidth="1"/>
    <col min="80" max="80" width="4" customWidth="1"/>
    <col min="81" max="81" width="3.71093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17.948717948717949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44.871794871794869</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100</v>
      </c>
      <c r="AK2" s="12">
        <f>(('Professional EARS'!AK$2*'Professional EARS'!$C$2)+('Student EARS'!AK$2*'Student EARS'!$C$2))/$C$2</f>
        <v>100</v>
      </c>
      <c r="AL2" s="12">
        <f>(('Professional EARS'!AL$2*'Professional EARS'!$C$2)+('Student EARS'!AL$2*'Student EARS'!$C$2))/$C$2</f>
        <v>35.897435897435905</v>
      </c>
      <c r="AM2" s="12">
        <f>(('Professional EARS'!AM$2*'Professional EARS'!$C$2)+('Student EARS'!AM$2*'Student EARS'!$C$2))/$C$2</f>
        <v>94.871794871794862</v>
      </c>
      <c r="AN2" s="12">
        <f>(('Professional EARS'!AN$2*'Professional EARS'!$C$2)+('Student EARS'!AN$2*'Student EARS'!$C$2))/$C$2</f>
        <v>12.820512820512819</v>
      </c>
      <c r="AO2" s="12">
        <f>(('Professional EARS'!AO$2*'Professional EARS'!$C$2)+('Student EARS'!AO$2*'Student EARS'!$C$2))/$C$2</f>
        <v>100</v>
      </c>
      <c r="AP2" s="12">
        <f>(('Professional EARS'!AP$2*'Professional EARS'!$C$2)+('Student EARS'!AP$2*'Student EARS'!$C$2))/$C$2</f>
        <v>92.307692307692307</v>
      </c>
      <c r="AQ2" s="12">
        <f>(('Professional EARS'!AQ$2*'Professional EARS'!$C$2)+('Student EARS'!AQ$2*'Student EARS'!$C$2))/$C$2</f>
        <v>98.71794871794873</v>
      </c>
      <c r="AR2" s="12">
        <f>(('Professional EARS'!AR$2*'Professional EARS'!$C$2)+('Student EARS'!AR$2*'Student EARS'!$C$2))/$C$2</f>
        <v>32.051282051282051</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15.384615384615385</v>
      </c>
      <c r="AZ2" s="12">
        <f>(('Professional EARS'!AZ$2*'Professional EARS'!$C$2)+('Student EARS'!AZ$2*'Student EARS'!$C$2))/$C$2</f>
        <v>23.076923076923077</v>
      </c>
      <c r="BA2" s="12">
        <f>(('Professional EARS'!BA$2*'Professional EARS'!$C$2)+('Student EARS'!BA$2*'Student EARS'!$C$2))/$C$2</f>
        <v>94.871794871794862</v>
      </c>
      <c r="BB2" s="12">
        <f>SUM('Professional EARS'!BB2,'Student EARS'!BB2)/COUNT('Professional EARS'!BB2,'Student EARS'!BB2)</f>
        <v>9.0500000000000007</v>
      </c>
      <c r="BC2" s="12">
        <f>SUM('Professional EARS'!BC2,'Student EARS'!BC2)/COUNT('Professional EARS'!BC2,'Student EARS'!BC2)</f>
        <v>14</v>
      </c>
      <c r="BD2" s="12">
        <f>SUM('Professional EARS'!BD2,'Student EARS'!BD2)/COUNT('Professional EARS'!BD2,'Student EARS'!BD2)</f>
        <v>16.8</v>
      </c>
      <c r="BE2" s="12">
        <f>SUM('Professional EARS'!BE2,'Student EARS'!BE2)/COUNT('Professional EARS'!BE2,'Student EARS'!BE2)</f>
        <v>7.5</v>
      </c>
      <c r="BF2" s="12">
        <f>SUM('Professional EARS'!BF2,'Student EARS'!BF2)/COUNT('Professional EARS'!BF2,'Student EARS'!BF2)</f>
        <v>12.45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37.950000000000003</v>
      </c>
      <c r="BQ2" s="12">
        <f>SUM('Professional EARS'!BQ2,'Student EARS'!BQ2)/COUNT('Professional EARS'!BQ2,'Student EARS'!BQ2)</f>
        <v>13.4</v>
      </c>
      <c r="BR2" s="12">
        <f>SUM('Professional EARS'!BR2,'Student EARS'!BR2)/COUNT('Professional EARS'!BR2,'Student EARS'!BR2)</f>
        <v>12</v>
      </c>
      <c r="BS2" s="12">
        <f>SUM('Professional EARS'!BS2,'Student EARS'!BS2)/COUNT('Professional EARS'!BS2,'Student EARS'!BS2)</f>
        <v>13.3</v>
      </c>
      <c r="BT2" s="12">
        <f>SUM('Professional EARS'!BT2,'Student EARS'!BT2)/COUNT('Professional EARS'!BT2,'Student EARS'!BT2)</f>
        <v>15.5</v>
      </c>
      <c r="BU2" s="12">
        <f>SUM('Professional EARS'!BU2,'Student EARS'!BU2)/COUNT('Professional EARS'!BU2,'Student EARS'!BU2)</f>
        <v>13.5</v>
      </c>
      <c r="BV2" s="12">
        <f>SUM('Professional EARS'!BV2,'Student EARS'!BV2)/COUNT('Professional EARS'!BV2,'Student EARS'!BV2)</f>
        <v>5.4433499999999997</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33.333333333333336</v>
      </c>
      <c r="CB2" s="12">
        <f>SUM(CB14:CB210)/COUNT(CB14:CB210)</f>
        <v>14.078096408416933</v>
      </c>
    </row>
    <row r="3" spans="1:81" s="12" customFormat="1">
      <c r="A3" s="51"/>
      <c r="B3" s="4" t="s">
        <v>188</v>
      </c>
      <c r="L3" s="12">
        <f>100-L$2</f>
        <v>0</v>
      </c>
      <c r="M3" s="12">
        <f t="shared" ref="M3:BX3" si="0">100-M$2</f>
        <v>25.641025641025649</v>
      </c>
      <c r="O3" s="12">
        <f t="shared" si="0"/>
        <v>82.051282051282044</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55.128205128205131</v>
      </c>
      <c r="AG3" s="12">
        <f t="shared" si="0"/>
        <v>0</v>
      </c>
      <c r="AH3" s="12">
        <f t="shared" si="0"/>
        <v>0</v>
      </c>
      <c r="AI3" s="12">
        <f t="shared" si="0"/>
        <v>37.179487179487182</v>
      </c>
      <c r="AJ3" s="12">
        <f t="shared" si="0"/>
        <v>0</v>
      </c>
      <c r="AK3" s="12">
        <f t="shared" si="0"/>
        <v>0</v>
      </c>
      <c r="AL3" s="12">
        <f t="shared" si="0"/>
        <v>64.102564102564088</v>
      </c>
      <c r="AM3" s="12">
        <f t="shared" si="0"/>
        <v>5.1282051282051384</v>
      </c>
      <c r="AN3" s="12">
        <f t="shared" si="0"/>
        <v>87.179487179487182</v>
      </c>
      <c r="AO3" s="12">
        <f t="shared" si="0"/>
        <v>0</v>
      </c>
      <c r="AP3" s="12">
        <f t="shared" si="0"/>
        <v>7.6923076923076934</v>
      </c>
      <c r="AQ3" s="12">
        <f t="shared" si="0"/>
        <v>1.2820512820512704</v>
      </c>
      <c r="AR3" s="12">
        <f t="shared" si="0"/>
        <v>67.948717948717956</v>
      </c>
      <c r="AS3" s="12">
        <f t="shared" si="0"/>
        <v>0</v>
      </c>
      <c r="AT3" s="12">
        <f t="shared" si="0"/>
        <v>5.1282051282051384</v>
      </c>
      <c r="AY3" s="12">
        <f t="shared" si="0"/>
        <v>84.615384615384613</v>
      </c>
      <c r="AZ3" s="12">
        <f t="shared" si="0"/>
        <v>76.92307692307692</v>
      </c>
      <c r="BA3" s="12">
        <f t="shared" si="0"/>
        <v>5.1282051282051384</v>
      </c>
      <c r="BM3" s="12">
        <f t="shared" si="0"/>
        <v>44.230769230769226</v>
      </c>
      <c r="BW3" s="12">
        <f t="shared" si="0"/>
        <v>20.512820512820511</v>
      </c>
      <c r="BX3" s="12">
        <f t="shared" si="0"/>
        <v>0</v>
      </c>
      <c r="BY3" s="12">
        <f>100-BY$2</f>
        <v>48.717948717948723</v>
      </c>
      <c r="BZ3" s="12">
        <f>100-BZ$2</f>
        <v>46.153846153846153</v>
      </c>
      <c r="CA3" s="12">
        <f>100-CA$2</f>
        <v>66.666666666666657</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0.14999999999999947</v>
      </c>
      <c r="BC4" s="12">
        <f t="shared" si="2"/>
        <v>2</v>
      </c>
      <c r="BD4" s="12">
        <f t="shared" si="2"/>
        <v>0.80000000000000071</v>
      </c>
      <c r="BE4" s="12">
        <f t="shared" si="2"/>
        <v>0.5</v>
      </c>
      <c r="BF4" s="12">
        <f t="shared" si="2"/>
        <v>0.85000000000000042</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5.1499999999999595</v>
      </c>
      <c r="BQ4" s="12">
        <f t="shared" si="3"/>
        <v>0.90000000000000036</v>
      </c>
      <c r="BR4" s="12">
        <f t="shared" si="3"/>
        <v>1</v>
      </c>
      <c r="BS4" s="12">
        <f t="shared" si="3"/>
        <v>1.1000000000000005</v>
      </c>
      <c r="BT4" s="12">
        <f t="shared" si="3"/>
        <v>1</v>
      </c>
      <c r="BU4" s="12">
        <f t="shared" si="3"/>
        <v>1.5</v>
      </c>
      <c r="BV4" s="12">
        <f t="shared" si="3"/>
        <v>0.15625</v>
      </c>
      <c r="CB4" s="12">
        <f>_xlfn.STDEV.P(CB14:CB210)</f>
        <v>2.4368689829668448</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-4.9999999999998934E-2</v>
      </c>
      <c r="BC5" s="12">
        <f>BC2-'all free'!BC2</f>
        <v>0</v>
      </c>
      <c r="BD5" s="12">
        <f>BD2-'all free'!BD2</f>
        <v>-0.15000000000000213</v>
      </c>
      <c r="BE5" s="12">
        <f>IF(BE2="x",0,BE2)-IF('all free'!BE2="x",0,'all free'!BE2)</f>
        <v>0</v>
      </c>
      <c r="BF5" s="12">
        <f>BF2-'all free'!BF2</f>
        <v>-5.0000000000000711E-2</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1.5500000000000043</v>
      </c>
      <c r="BQ5" s="12">
        <f>BQ2-'all free'!BQ2</f>
        <v>-9.9999999999999645E-2</v>
      </c>
      <c r="BR5" s="12">
        <f>BR2-'all free'!BR2</f>
        <v>-0.5</v>
      </c>
      <c r="BS5" s="12">
        <f>BS2-'all free'!BS2</f>
        <v>-0.19999999999999929</v>
      </c>
      <c r="BT5" s="12">
        <f>BT2-'all free'!BT2</f>
        <v>9.9999999999999645E-2</v>
      </c>
      <c r="BU5" s="12">
        <f>BU2-'all free'!BU2</f>
        <v>-1.5</v>
      </c>
      <c r="BV5" s="12">
        <f>BV2-'all free'!BV2</f>
        <v>1.7399999999999416E-2</v>
      </c>
      <c r="CB5" s="12">
        <f>CB$2-'all free'!$CB$2</f>
        <v>-2.8469356428651196</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0.33686076842660162</v>
      </c>
      <c r="BC6" s="8">
        <f>ABS(BC$5/(SQRT((($C$2-1)*BC$4^2+('all free'!$C$2-1)*'all free'!BC$4^2)/($C$2+'all free'!$C$2-2))))</f>
        <v>0</v>
      </c>
      <c r="BD6" s="8">
        <f>ABS(BD$5/(SQRT((($C$2-1)*BD$4^2+('all free'!$C$2-1)*'all free'!BD$4^2)/($C$2+'all free'!$C$2-2))))</f>
        <v>0.19098694184688939</v>
      </c>
      <c r="BE6" s="8">
        <f>ABS(BE$5/(SQRT((($C$2-1)*BE$4^2+('all free'!$C$2-1)*'all free'!BE$4^2)/($C$2+'all free'!$C$2-2))))</f>
        <v>0</v>
      </c>
      <c r="BF6" s="8">
        <f>ABS(BF$5/(SQRT((($C$2-1)*BF$4^2+('all free'!$C$2-1)*'all free'!BF$4^2)/($C$2+'all free'!$C$2-2))))</f>
        <v>5.9813522958718626E-2</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0.37087867449788964</v>
      </c>
      <c r="BQ6" s="8">
        <f>ABS(BQ$5/(SQRT((((COUNTA(BQ14:BQ1007))-1)*BQ$4^2+(COUNTA('all free'!BQ14:'all free'!BQ1007)-1)*'all free'!BQ$4^2)/(COUNTA(BQ14:BQ1007)+COUNTA('all free'!BQ14:'all free'!BQ1007)-2))))</f>
        <v>0.15339299776947352</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0.25298221281346939</v>
      </c>
      <c r="BT6" s="8">
        <f>ABS(BT$5/(SQRT((((COUNTA(BT14:BT1007))-1)*BT$4^2+(COUNTA('all free'!BT14:'all free'!BT1007)-1)*'all free'!BT$4^2)/(COUNTA(BT14:BT1007)+COUNTA('all free'!BT14:'all free'!BT1007)-2))))</f>
        <v>0.14071950894605789</v>
      </c>
      <c r="BU6" s="8">
        <f>ABS(BU$5/(SQRT((((COUNTA(BU14:BU1007))-1)*BU$4^2+(COUNTA('all free'!BU14:'all free'!BU1007)-1)*'all free'!BU$4^2)/(COUNTA(BU14:BU1007)+COUNTA('all free'!BU14:'all free'!BU1007)-2))))</f>
        <v>1.4142135623730951</v>
      </c>
      <c r="BV6" s="8">
        <f>ABS(BV$5/(SQRT((((COUNTA(BV14:BV1007))-1)*BV$4^2+(COUNTA('all free'!BV14:'all free'!BV1007)-1)*'all free'!BV$4^2)/(COUNTA(BV14:BV1007)+COUNTA('all free'!BV14:'all free'!BV1007)-2))))</f>
        <v>0.1288727587059787</v>
      </c>
      <c r="CB6" s="8">
        <f>ABS(CB$5/(SQRT((((COUNTA(CB14:CB1007))-1)*CB$4^2+(COUNTA('all free'!CB14:'all free'!CB1007)-1)*'all free'!CB$4^2)/(COUNTA(CB14:CB1007)+COUNTA('all free'!CB14:'all free'!CB1007)-2))))</f>
        <v>1.2673879036077136</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0.80754991027012835</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0.88244192882390082</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0.96080690991651996</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0.81766913907872318</v>
      </c>
      <c r="BQ7" s="8">
        <f>IFERROR(_xlfn.T.TEST(BQ14:BQ1007,'all free'!BQ14:BQ1013,2,IF(IF('all free'!BQ$4^2&gt;BQ$4^2,('all free'!BQ$4^2)/(BQ$4^2),(BQ$4^2)/('all free'!BQ$4^2))&lt;IF('all free'!BQ$4^2&gt;BQ$4^2,_xlfn.F.INV(0.95,COUNTA('all free'!BQ14:'all free'!BQ1007)-1,COUNTA(BQ14:BQ1007)-1),_xlfn.F.INV(0.95,COUNTA(BQ14:BQ1007)-1,COUNTA('all free'!BQ14:'all free'!BQ1007)-1)),2,3)),1)</f>
        <v>0.92352808870981307</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0.87450883897236931</v>
      </c>
      <c r="BT7" s="8">
        <f>IFERROR(_xlfn.T.TEST(BT14:BT1007,'all free'!BT14:BT1013,2,IF(IF('all free'!BT$4^2&gt;BT$4^2,('all free'!BT$4^2)/(BT$4^2),(BT$4^2)/('all free'!BT$4^2))&lt;IF('all free'!BT$4^2&gt;BT$4^2,_xlfn.F.INV(0.95,COUNTA('all free'!BT14:'all free'!BT1007)-1,COUNTA(BT14:BT1007)-1),_xlfn.F.INV(0.95,COUNTA(BT14:BT1007)-1,COUNTA('all free'!BT14:'all free'!BT1007)-1)),2,3)),1)</f>
        <v>0.92981375936564037</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0.93569697695144949</v>
      </c>
      <c r="CB7" s="8">
        <f>IFERROR(_xlfn.T.TEST(CB14:CB1007,'all free'!CB14:CB1013,2,IF(IF('all free'!CB$4^2&gt;CB$4^2,('all free'!CB$4^2)/(CB$4^2),(CB$4^2)/('all free'!CB$4^2))&lt;IF('all free'!CB$4^2&gt;CB$4^2,_xlfn.F.INV(0.95,COUNTA('all free'!CB14:'all free'!CB1007)-1,COUNTA(CB14:CB1007)-1),_xlfn.F.INV(0.95,COUNTA(CB14:CB1007)-1,COUNTA('all free'!CB14:'all free'!CB1007)-1)),2,3)),1)</f>
        <v>4.4668757463464076E-2</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82.051282051282044</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f>IF(AJ3='all free'!AJ3,100,IF('all free'!AJ3=0,"inf",(AJ3/'all free'!AJ3)*100))</f>
        <v>100</v>
      </c>
      <c r="AK8" s="8">
        <f>IF(AK3='all free'!AK3,100,IF('all free'!AK3=0,"inf",(AK3/'all free'!AK3)*100))</f>
        <v>100</v>
      </c>
      <c r="AL8" s="8">
        <f>IF(AL3='all free'!AL3,100,IF('all free'!AL3=0,"inf",(AL3/'all free'!AL3)*100))</f>
        <v>64.102564102564088</v>
      </c>
      <c r="AM8" s="8">
        <f>IF(AM3='all free'!AM3,100,IF('all free'!AM3=0,"inf",(AM3/'all free'!AM3)*100))</f>
        <v>10.256410256410277</v>
      </c>
      <c r="AN8" s="8">
        <f>IF(AN3='all free'!AN3,100,IF('all free'!AN3=0,"inf",(AN3/'all free'!AN3)*100))</f>
        <v>87.179487179487182</v>
      </c>
      <c r="AO8" s="8">
        <f>IF(AO3='all free'!AO3,100,IF('all free'!AO3=0,"inf",(AO3/'all free'!AO3)*100))</f>
        <v>100</v>
      </c>
      <c r="AP8" s="8">
        <f>IF(AP3='all free'!AP3,100,IF('all free'!AP3=0,"inf",(AP3/'all free'!AP3)*100))</f>
        <v>15.384615384615385</v>
      </c>
      <c r="AQ8" s="8" t="str">
        <f>IF(AQ3='all free'!AQ3,100,IF('all free'!AQ3=0,"inf",(AQ3/'all free'!AQ3)*100))</f>
        <v>inf</v>
      </c>
      <c r="AR8" s="8" t="str">
        <f>IF(AR3='all free'!AR3,100,IF('all free'!AR3=0,"inf",(AR3/'all free'!AR3)*100))</f>
        <v>inf</v>
      </c>
      <c r="AS8" s="8">
        <f>IF(AS3='all free'!AS3,100,IF('all free'!AS3=0,"inf",(AS3/'all free'!AS3)*100))</f>
        <v>100</v>
      </c>
      <c r="AT8" s="8" t="str">
        <f>IF(AT3='all free'!AT3,100,IF('all free'!AT3=0,"inf",(AT3/'all free'!AT3)*100))</f>
        <v>inf</v>
      </c>
      <c r="AY8" s="8" t="str">
        <f>IF(AY3='all free'!AY3,100,IF('all free'!AY3=0,"inf",(AY3/'all free'!AY3)*100))</f>
        <v>inf</v>
      </c>
      <c r="AZ8" s="8">
        <f>IF(AZ3='all free'!AZ3,100,IF('all free'!AZ3=0,"inf",(AZ3/'all free'!AZ3)*100))</f>
        <v>153.84615384615384</v>
      </c>
      <c r="BA8" s="8" t="str">
        <f>IF(BA3='all free'!BA3,100,IF('all free'!BA3=0,"inf",(BA3/'all free'!BA3)*100))</f>
        <v>inf</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66.666666666666657</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73.961739137080272</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54.293794017928157</v>
      </c>
      <c r="AM9" s="8">
        <f>IF(AM$8="inf",0,IF(AM$3=0,0,EXP(LN(AM$8/100)-1.96*SQRT((100/(AM$3*$C$2))+(100/('all free'!AM$3*'all free'!$C$2))-(1/'all free'!$C$2)-(1/$C$2)))*100))</f>
        <v>2.6113238571265174</v>
      </c>
      <c r="AN9" s="8">
        <f>IF(AN$8="inf",0,IF(AN$3=0,0,EXP(LN(AN$8/100)-1.96*SQRT((100/(AN$3*$C$2))+(100/('all free'!AN$3*'all free'!$C$2))-(1/'all free'!$C$2)-(1/$C$2)))*100))</f>
        <v>80.067034405390487</v>
      </c>
      <c r="AO9" s="8">
        <f>IF(AO$8="inf",0,IF(AO$3=0,0,EXP(LN(AO$8/100)-1.96*SQRT((100/(AO$3*$C$2))+(100/('all free'!AO$3*'all free'!$C$2))-(1/'all free'!$C$2)-(1/$C$2)))*100))</f>
        <v>0</v>
      </c>
      <c r="AP9" s="8">
        <f>IF(AP$8="inf",0,IF(AP$3=0,0,EXP(LN(AP$8/100)-1.96*SQRT((100/(AP$3*$C$2))+(100/('all free'!AP$3*'all free'!$C$2))-(1/'all free'!$C$2)-(1/$C$2)))*100))</f>
        <v>4.4273877916555433</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57.308182450858439</v>
      </c>
      <c r="BA9" s="8">
        <f>IF(BA$8="inf",0,IF(BA$3=0,0,EXP(LN(BA$8/100)-1.96*SQRT((100/(BA$3*$C$2))+(100/('all free'!BA$3*'all free'!$C$2))-(1/'all free'!$C$2)-(1/$C$2)))*100))</f>
        <v>0</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56.984510605988689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91.02561628224052</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75.683396212216707</v>
      </c>
      <c r="AM10" s="8">
        <f>IF(AM$8="inf","inf",IF(AM$3=0,"inf",EXP(LN(AM$8/100)+1.96*SQRT((100/(AM$3*$C$2))+(100/('all free'!AM$3*'all free'!$C$2))-(1/'all free'!$C$2)-(1/$C$2)))*100))</f>
        <v>40.283762988920344</v>
      </c>
      <c r="AN10" s="8">
        <f>IF(AN$8="inf","inf",IF(AN$3=0,"inf",EXP(LN(AN$8/100)+1.96*SQRT((100/(AN$3*$C$2))+(100/('all free'!AN$3*'all free'!$C$2))-(1/'all free'!$C$2)-(1/$C$2)))*100))</f>
        <v>94.923747848548828</v>
      </c>
      <c r="AO10" s="8" t="str">
        <f>IF(AO$8="inf","inf",IF(AO$3=0,"inf",EXP(LN(AO$8/100)+1.96*SQRT((100/(AO$3*$C$2))+(100/('all free'!AO$3*'all free'!$C$2))-(1/'all free'!$C$2)-(1/$C$2)))*100))</f>
        <v>inf</v>
      </c>
      <c r="AP10" s="8">
        <f>IF(AP$8="inf","inf",IF(AP$3=0,"inf",EXP(LN(AP$8/100)+1.96*SQRT((100/(AP$3*$C$2))+(100/('all free'!AP$3*'all free'!$C$2))-(1/'all free'!$C$2)-(1/$C$2)))*100))</f>
        <v>53.459602291589583</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413.00627660893292</v>
      </c>
      <c r="BA10" s="8" t="str">
        <f>IF(BA$8="inf","inf",IF(BA$3=0,"inf",EXP(LN(BA$8/100)+1.96*SQRT((100/(BA$3*$C$2))+(100/('all free'!BA$3*'all free'!$C$2))-(1/'all free'!$C$2)-(1/$C$2)))*100))</f>
        <v>inf</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77.993903907939512</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7.1380139946332603E-6</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1</v>
      </c>
      <c r="AK11" s="8">
        <f t="shared" si="4"/>
        <v>1</v>
      </c>
      <c r="AL11" s="8">
        <f t="shared" si="4"/>
        <v>2.9049506828768569E-15</v>
      </c>
      <c r="AM11" s="8">
        <f t="shared" si="4"/>
        <v>1.5009953447189166E-109</v>
      </c>
      <c r="AN11" s="8">
        <f t="shared" si="4"/>
        <v>3.1994669201414292E-4</v>
      </c>
      <c r="AO11" s="8">
        <f t="shared" si="4"/>
        <v>1</v>
      </c>
      <c r="AP11" s="8">
        <f t="shared" si="4"/>
        <v>7.6204977773981218E-46</v>
      </c>
      <c r="AQ11" s="8">
        <f t="shared" si="4"/>
        <v>0</v>
      </c>
      <c r="AR11" s="8">
        <f t="shared" si="4"/>
        <v>0</v>
      </c>
      <c r="AS11" s="8">
        <f t="shared" si="4"/>
        <v>1</v>
      </c>
      <c r="AT11" s="8">
        <f t="shared" si="4"/>
        <v>0</v>
      </c>
      <c r="AY11" s="8">
        <f t="shared" si="4"/>
        <v>0</v>
      </c>
      <c r="AZ11" s="8">
        <f t="shared" si="4"/>
        <v>0.64781211031224928</v>
      </c>
      <c r="BA11" s="8">
        <f t="shared" si="4"/>
        <v>0</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2.0138611570278145E-13</v>
      </c>
    </row>
    <row r="12" spans="1:81" s="8" customFormat="1">
      <c r="A12" s="65"/>
      <c r="B12" s="3" t="s">
        <v>189</v>
      </c>
      <c r="C12" s="8">
        <f>C8-100</f>
        <v>1850</v>
      </c>
      <c r="D12" s="8">
        <f>D8-100</f>
        <v>1850</v>
      </c>
      <c r="E12" s="8">
        <f>E8-100</f>
        <v>1567.9487179487178</v>
      </c>
      <c r="L12" s="8">
        <f>L$3-'all free'!L$3</f>
        <v>0</v>
      </c>
      <c r="M12" s="8">
        <f>M$3-'all free'!M$3</f>
        <v>-24.358974358974351</v>
      </c>
      <c r="O12" s="8">
        <f>O$3-'all free'!O$3</f>
        <v>-17.948717948717956</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55.128205128205131</v>
      </c>
      <c r="AF12" s="8">
        <f>AF8-100</f>
        <v>1420</v>
      </c>
      <c r="AG12" s="8">
        <f>AG$3-'all free'!AG$3</f>
        <v>0</v>
      </c>
      <c r="AH12" s="8">
        <f>AH$3-'all free'!AH$3</f>
        <v>0</v>
      </c>
      <c r="AI12" s="8">
        <f>AI$3-'all free'!AI$3</f>
        <v>-12.820512820512818</v>
      </c>
      <c r="AJ12" s="8">
        <f>AJ$3-'all free'!AJ$3</f>
        <v>0</v>
      </c>
      <c r="AK12" s="8">
        <f>AK$3-'all free'!AK$3</f>
        <v>0</v>
      </c>
      <c r="AL12" s="8">
        <f>AL$3-'all free'!AL$3</f>
        <v>-35.897435897435912</v>
      </c>
      <c r="AM12" s="8">
        <f>AM$3-'all free'!AM$3</f>
        <v>-44.871794871794862</v>
      </c>
      <c r="AN12" s="8">
        <f>AN$3-'all free'!AN$3</f>
        <v>-12.820512820512818</v>
      </c>
      <c r="AO12" s="8">
        <f>AO$3-'all free'!AO$3</f>
        <v>0</v>
      </c>
      <c r="AP12" s="8">
        <f>AP$3-'all free'!AP$3</f>
        <v>-42.307692307692307</v>
      </c>
      <c r="AQ12" s="8">
        <f>AQ$3-'all free'!AQ$3</f>
        <v>1.2820512820512704</v>
      </c>
      <c r="AR12" s="8">
        <f>AR$3-'all free'!AR$3</f>
        <v>67.948717948717956</v>
      </c>
      <c r="AS12" s="8">
        <f>AS$3-'all free'!AS$3</f>
        <v>0</v>
      </c>
      <c r="AT12" s="8">
        <f>AT$3-'all free'!AT$3</f>
        <v>5.1282051282051384</v>
      </c>
      <c r="AY12" s="8">
        <f>AY$3-'all free'!AY$3</f>
        <v>84.615384615384613</v>
      </c>
      <c r="AZ12" s="8">
        <f>AZ$3-'all free'!AZ$3</f>
        <v>26.92307692307692</v>
      </c>
      <c r="BA12" s="8">
        <f>BA$3-'all free'!BA$3</f>
        <v>5.1282051282051384</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-33.333333333333343</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8.9</v>
      </c>
      <c r="BC17">
        <f>'Professional EARS'!BC2</f>
        <v>12</v>
      </c>
      <c r="BD17">
        <f>'Professional EARS'!BD2</f>
        <v>16</v>
      </c>
      <c r="BE17">
        <f>'Professional EARS'!BE2</f>
        <v>7</v>
      </c>
      <c r="BF17">
        <f>'Professional EARS'!BF2</f>
        <v>11.6</v>
      </c>
      <c r="BI17" s="29"/>
      <c r="BO17">
        <f>'Professional EARS'!BO2</f>
        <v>53.178607467204841</v>
      </c>
      <c r="BP17">
        <f>'Professional EARS'!BP2</f>
        <v>43.1</v>
      </c>
      <c r="BQ17">
        <f>'Professional EARS'!BQ2</f>
        <v>12.5</v>
      </c>
      <c r="BR17">
        <f>'Professional EARS'!BR2</f>
        <v>11</v>
      </c>
      <c r="BS17">
        <f>'Professional EARS'!BS2</f>
        <v>12.2</v>
      </c>
      <c r="BT17">
        <f>'Professional EARS'!BT2</f>
        <v>14.5</v>
      </c>
      <c r="BU17">
        <f>'Professional EARS'!BU2</f>
        <v>12</v>
      </c>
      <c r="BV17">
        <f>'Professional EARS'!BV2</f>
        <v>5.2870999999999997</v>
      </c>
      <c r="CB17">
        <f>VLOOKUP(BB2,'Reading box plots'!$A$14:$B$26,2)</f>
        <v>13</v>
      </c>
    </row>
    <row r="18" spans="54:80">
      <c r="BB18">
        <f>'Student EARS'!BB2</f>
        <v>9.1999999999999993</v>
      </c>
      <c r="BC18">
        <f>'Student EARS'!BC2</f>
        <v>16</v>
      </c>
      <c r="BD18">
        <f>'Student EARS'!BD2</f>
        <v>17.600000000000001</v>
      </c>
      <c r="BE18">
        <f>'Student EARS'!BE2</f>
        <v>8</v>
      </c>
      <c r="BF18">
        <f>'Student EARS'!BF2</f>
        <v>13.3</v>
      </c>
      <c r="BI18" s="29"/>
      <c r="BO18">
        <f>'Student EARS'!BO2</f>
        <v>53.29359714882635</v>
      </c>
      <c r="BP18">
        <f>'Student EARS'!BP2</f>
        <v>32.799999999999997</v>
      </c>
      <c r="BQ18">
        <f>'Student EARS'!BQ2</f>
        <v>14.3</v>
      </c>
      <c r="BR18">
        <f>'Student EARS'!BR2</f>
        <v>13</v>
      </c>
      <c r="BS18">
        <f>'Student EARS'!BS2</f>
        <v>14.4</v>
      </c>
      <c r="BT18">
        <f>'Student EARS'!BT2</f>
        <v>16.5</v>
      </c>
      <c r="BU18">
        <f>'Student EARS'!BU2</f>
        <v>15</v>
      </c>
      <c r="BV18">
        <f>'Student EARS'!BV2</f>
        <v>5.5995999999999997</v>
      </c>
      <c r="CB18">
        <f>BC2</f>
        <v>14</v>
      </c>
    </row>
    <row r="19" spans="54:80">
      <c r="BI19" s="29"/>
      <c r="CB19">
        <f>BD2</f>
        <v>16.8</v>
      </c>
    </row>
    <row r="20" spans="54:80">
      <c r="BI20" s="29"/>
      <c r="CB20">
        <f>BE2</f>
        <v>7.5</v>
      </c>
    </row>
    <row r="21" spans="54:80">
      <c r="BI21" s="29"/>
      <c r="CB21">
        <f>BF2</f>
        <v>12.45</v>
      </c>
    </row>
    <row r="22" spans="54:80">
      <c r="BI22" s="29"/>
      <c r="CB22">
        <f>BQ2</f>
        <v>13.4</v>
      </c>
    </row>
    <row r="23" spans="54:80">
      <c r="BI23" s="29"/>
      <c r="CB23">
        <f>BR2</f>
        <v>12</v>
      </c>
    </row>
    <row r="24" spans="54:80">
      <c r="BI24" s="29"/>
      <c r="CB24">
        <f>BS2</f>
        <v>13.3</v>
      </c>
    </row>
    <row r="25" spans="54:80">
      <c r="BI25" s="29"/>
      <c r="CB25">
        <f>BT2</f>
        <v>15.5</v>
      </c>
    </row>
    <row r="26" spans="54:80">
      <c r="BI26" s="29"/>
      <c r="CB26">
        <f>BU2</f>
        <v>13.5</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workbookViewId="0">
      <selection activeCell="BR25" sqref="BR25"/>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3.7109375" bestFit="1" customWidth="1"/>
    <col min="16" max="16" width="3.7109375" customWidth="1"/>
    <col min="17"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5" width="3.7109375" bestFit="1" customWidth="1"/>
    <col min="36" max="36" width="4" bestFit="1" customWidth="1"/>
    <col min="37"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5" customWidth="1"/>
    <col min="60" max="61" width="7" customWidth="1"/>
    <col min="62" max="63" width="3.7109375" customWidth="1"/>
    <col min="64" max="64" width="4" customWidth="1"/>
    <col min="65" max="65" width="3.7109375" customWidth="1"/>
    <col min="66" max="66" width="3.7109375" bestFit="1" customWidth="1"/>
    <col min="67" max="67" width="5.28515625" customWidth="1"/>
    <col min="68" max="68" width="3.7109375" bestFit="1" customWidth="1"/>
    <col min="69" max="69" width="4" bestFit="1" customWidth="1"/>
    <col min="70" max="70" width="3.7109375" bestFit="1" customWidth="1"/>
    <col min="71" max="72" width="4" bestFit="1" customWidth="1"/>
    <col min="73" max="73" width="5" customWidth="1"/>
    <col min="74" max="74" width="5.7109375" customWidth="1"/>
    <col min="75" max="75" width="4" customWidth="1"/>
    <col min="76" max="76" width="4.28515625" customWidth="1"/>
    <col min="77" max="77" width="4.42578125" customWidth="1"/>
    <col min="78" max="79" width="4.1406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35.365853658536587</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24.390243902439028</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46.341463414634148</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51.219512195121951</v>
      </c>
      <c r="AM2" s="12">
        <f>(('Professional MASTER'!AM$2*'Professional MASTER'!$C$2)+('Student MASTER'!AM$2*'Student MASTER'!$C$2))/$C$2</f>
        <v>86.58536585365853</v>
      </c>
      <c r="AN2" s="12">
        <f>(('Professional MASTER'!AN$2*'Professional MASTER'!$C$2)+('Student MASTER'!AN$2*'Student MASTER'!$C$2))/$C$2</f>
        <v>19.512195121951219</v>
      </c>
      <c r="AO2" s="12">
        <f>(('Professional MASTER'!AO$2*'Professional MASTER'!$C$2)+('Student MASTER'!AO$2*'Student MASTER'!$C$2))/$C$2</f>
        <v>100</v>
      </c>
      <c r="AP2" s="12">
        <f>(('Professional MASTER'!AP$2*'Professional MASTER'!$C$2)+('Student MASTER'!AP$2*'Student MASTER'!$C$2))/$C$2</f>
        <v>78.048780487804876</v>
      </c>
      <c r="AQ2" s="12">
        <f>(('Professional MASTER'!AQ$2*'Professional MASTER'!$C$2)+('Student MASTER'!AQ$2*'Student MASTER'!$C$2))/$C$2</f>
        <v>100</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100</v>
      </c>
      <c r="AZ2" s="12">
        <f>(('Professional MASTER'!AZ$2*'Professional MASTER'!$C$2)+('Student MASTER'!AZ$2*'Student MASTER'!$C$2))/$C$2</f>
        <v>70.731707317073173</v>
      </c>
      <c r="BA2" s="12">
        <f>(('Professional MASTER'!BA$2*'Professional MASTER'!$C$2)+('Student MASTER'!BA$2*'Student MASTER'!$C$2))/$C$2</f>
        <v>74.390243902439039</v>
      </c>
      <c r="BB2" s="12">
        <f>SUM('Professional MASTER'!BB2,'Student MASTER'!BB2)/COUNT('Professional MASTER'!BB2,'Student MASTER'!BB2)</f>
        <v>8.4499999999999993</v>
      </c>
      <c r="BC2" s="12">
        <f>SUM('Professional MASTER'!BC2,'Student MASTER'!BC2)/COUNT('Professional MASTER'!BC2,'Student MASTER'!BC2)</f>
        <v>12.5</v>
      </c>
      <c r="BD2" s="12">
        <f>SUM('Professional MASTER'!BD2,'Student MASTER'!BD2)/COUNT('Professional MASTER'!BD2,'Student MASTER'!BD2)</f>
        <v>14.649999999999999</v>
      </c>
      <c r="BE2" s="12">
        <f>SUM('Professional MASTER'!BE2,'Student MASTER'!BE2)/COUNT('Professional MASTER'!BE2,'Student MASTER'!BE2)</f>
        <v>4.5</v>
      </c>
      <c r="BF2" s="12">
        <f>SUM('Professional MASTER'!BF2,'Student MASTER'!BF2)/COUNT('Professional MASTER'!BF2,'Student MASTER'!BF2)</f>
        <v>10.8</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44.05</v>
      </c>
      <c r="BQ2" s="12">
        <f>SUM('Professional MASTER'!BQ2,'Student MASTER'!BQ2)/COUNT('Professional MASTER'!BQ2,'Student MASTER'!BQ2)</f>
        <v>11.4</v>
      </c>
      <c r="BR2" s="12">
        <f>SUM('Professional MASTER'!BR2,'Student MASTER'!BR2)/COUNT('Professional MASTER'!BR2,'Student MASTER'!BR2)</f>
        <v>12</v>
      </c>
      <c r="BS2" s="12">
        <f>SUM('Professional MASTER'!BS2,'Student MASTER'!BS2)/COUNT('Professional MASTER'!BS2,'Student MASTER'!BS2)</f>
        <v>11.05</v>
      </c>
      <c r="BT2" s="12">
        <f>SUM('Professional MASTER'!BT2,'Student MASTER'!BT2)/COUNT('Professional MASTER'!BT2,'Student MASTER'!BT2)</f>
        <v>12.1</v>
      </c>
      <c r="BU2" s="12">
        <f>SUM('Professional MASTER'!BU2,'Student MASTER'!BU2)/COUNT('Professional MASTER'!BU2,'Student MASTER'!BU2)</f>
        <v>12</v>
      </c>
      <c r="BV2" s="12">
        <f>SUM('Professional MASTER'!BV2,'Student MASTER'!BV2)/COUNT('Professional MASTER'!BV2,'Student MASTER'!BV2)</f>
        <v>4.7948500000000003</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100</v>
      </c>
      <c r="CB2" s="12">
        <f>SUM(CB14:CB208)/COUNT(CB14:CB208)</f>
        <v>12.372576309027339</v>
      </c>
    </row>
    <row r="3" spans="1:80" s="12" customFormat="1">
      <c r="A3" s="51"/>
      <c r="B3" s="4" t="s">
        <v>188</v>
      </c>
      <c r="L3" s="12">
        <f>100-L$2</f>
        <v>3.6585365853658658</v>
      </c>
      <c r="M3" s="12">
        <f t="shared" ref="M3:BX3" si="0">100-M$2</f>
        <v>21.951219512195124</v>
      </c>
      <c r="O3" s="12">
        <f t="shared" si="0"/>
        <v>64.634146341463406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75.609756097560975</v>
      </c>
      <c r="AB3" s="12">
        <f t="shared" si="0"/>
        <v>0</v>
      </c>
      <c r="AC3" s="12">
        <f t="shared" si="0"/>
        <v>17.073170731707322</v>
      </c>
      <c r="AD3" s="12">
        <f t="shared" si="0"/>
        <v>28.048780487804876</v>
      </c>
      <c r="AE3" s="12">
        <f t="shared" si="0"/>
        <v>53.658536585365852</v>
      </c>
      <c r="AG3" s="12">
        <f t="shared" si="0"/>
        <v>2.4390243902438868</v>
      </c>
      <c r="AH3" s="12">
        <f t="shared" si="0"/>
        <v>2.4390243902439011</v>
      </c>
      <c r="AI3" s="12">
        <f t="shared" si="0"/>
        <v>41.463414634146339</v>
      </c>
      <c r="AJ3" s="12">
        <f t="shared" si="0"/>
        <v>0</v>
      </c>
      <c r="AK3" s="12">
        <f t="shared" si="0"/>
        <v>0</v>
      </c>
      <c r="AL3" s="12">
        <f t="shared" si="0"/>
        <v>48.780487804878049</v>
      </c>
      <c r="AM3" s="12">
        <f t="shared" si="0"/>
        <v>13.41463414634147</v>
      </c>
      <c r="AN3" s="12">
        <f t="shared" si="0"/>
        <v>80.487804878048777</v>
      </c>
      <c r="AO3" s="12">
        <f t="shared" si="0"/>
        <v>0</v>
      </c>
      <c r="AP3" s="12">
        <f t="shared" si="0"/>
        <v>21.951219512195124</v>
      </c>
      <c r="AQ3" s="12">
        <f t="shared" si="0"/>
        <v>0</v>
      </c>
      <c r="AR3" s="12">
        <f t="shared" si="0"/>
        <v>0</v>
      </c>
      <c r="AS3" s="12">
        <f t="shared" si="0"/>
        <v>0</v>
      </c>
      <c r="AT3" s="12">
        <f t="shared" si="0"/>
        <v>8.5365853658536679</v>
      </c>
      <c r="AY3" s="12">
        <f t="shared" si="0"/>
        <v>0</v>
      </c>
      <c r="AZ3" s="12">
        <f t="shared" si="0"/>
        <v>29.268292682926827</v>
      </c>
      <c r="BA3" s="12">
        <f t="shared" si="0"/>
        <v>25.609756097560961</v>
      </c>
      <c r="BM3" s="12">
        <f t="shared" si="0"/>
        <v>37.804878048780488</v>
      </c>
      <c r="BW3" s="12">
        <f t="shared" si="0"/>
        <v>12.195121951219505</v>
      </c>
      <c r="BX3" s="12">
        <f t="shared" si="0"/>
        <v>0</v>
      </c>
      <c r="BY3" s="12">
        <f>100-BY$2</f>
        <v>39.024390243902438</v>
      </c>
      <c r="BZ3" s="12">
        <f>100-BZ$2</f>
        <v>50</v>
      </c>
      <c r="CA3" s="12">
        <f>100-CA$2</f>
        <v>0</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0.25</v>
      </c>
      <c r="BC4" s="12">
        <f t="shared" si="2"/>
        <v>3.5</v>
      </c>
      <c r="BD4" s="12">
        <f t="shared" si="2"/>
        <v>0.54999999999999982</v>
      </c>
      <c r="BE4" s="12">
        <f t="shared" si="2"/>
        <v>0.5</v>
      </c>
      <c r="BF4" s="12">
        <f t="shared" si="2"/>
        <v>0.60000000000000053</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5.8500000000000263</v>
      </c>
      <c r="BQ4" s="12">
        <f t="shared" si="3"/>
        <v>0.90000000000000036</v>
      </c>
      <c r="BR4" s="12">
        <f t="shared" si="3"/>
        <v>1</v>
      </c>
      <c r="BS4" s="12">
        <f t="shared" si="3"/>
        <v>1.0499999999999998</v>
      </c>
      <c r="BT4" s="12">
        <f t="shared" si="3"/>
        <v>0.59999999999999964</v>
      </c>
      <c r="BU4" s="12">
        <f t="shared" si="3"/>
        <v>0</v>
      </c>
      <c r="BV4" s="12">
        <f t="shared" si="3"/>
        <v>0.24754999999999994</v>
      </c>
      <c r="CB4" s="12">
        <f>_xlfn.STDEV.P(CB14:CB208)</f>
        <v>2.7518951937658733</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-0.65000000000000036</v>
      </c>
      <c r="BC5" s="12">
        <f>BC2-'all free'!BC2</f>
        <v>-1.5</v>
      </c>
      <c r="BD5" s="12">
        <f>BD2-'all free'!BD2</f>
        <v>-2.3000000000000043</v>
      </c>
      <c r="BE5" s="12">
        <f>IF(BE2="x",0,BE2)-IF('all free'!BE2="x",0,'all free'!BE2)</f>
        <v>-3</v>
      </c>
      <c r="BF5" s="12">
        <f>BF2-'all free'!BF2</f>
        <v>-1.6999999999999993</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7.6499999999999986</v>
      </c>
      <c r="BQ5" s="12">
        <f>BQ2-'all free'!BQ2</f>
        <v>-2.0999999999999996</v>
      </c>
      <c r="BR5" s="12">
        <f>BR2-'all free'!BR2</f>
        <v>-0.5</v>
      </c>
      <c r="BS5" s="12">
        <f>BS2-'all free'!BS2</f>
        <v>-2.4499999999999993</v>
      </c>
      <c r="BT5" s="12">
        <f>BT2-'all free'!BT2</f>
        <v>-3.3000000000000007</v>
      </c>
      <c r="BU5" s="12">
        <f>BU2-'all free'!BU2</f>
        <v>-3</v>
      </c>
      <c r="BV5" s="12">
        <f>BV2-'all free'!BV2</f>
        <v>-0.63109999999999999</v>
      </c>
      <c r="CB5" s="12">
        <f>CB$2-'all free'!$CB$2</f>
        <v>-4.5524557422547129</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2.6399000293474111</v>
      </c>
      <c r="BC6" s="8">
        <f>ABS(BC$5/(SQRT((($C$2-1)*BC$4^2+('all free'!$C$2-1)*'all free'!BC$4^2)/($C$2+'all free'!$C$2-2))))</f>
        <v>0.43382041142066829</v>
      </c>
      <c r="BD6" s="8">
        <f>ABS(BD$5/(SQRT((($C$2-1)*BD$4^2+('all free'!$C$2-1)*'all free'!BD$4^2)/($C$2+'all free'!$C$2-2))))</f>
        <v>4.2527015043934329</v>
      </c>
      <c r="BE6" s="8">
        <f>ABS(BE$5/(SQRT((($C$2-1)*BE$4^2+('all free'!$C$2-1)*'all free'!BE$4^2)/($C$2+'all free'!$C$2-2))))</f>
        <v>6</v>
      </c>
      <c r="BF6" s="8">
        <f>ABS(BF$5/(SQRT((($C$2-1)*BF$4^2+('all free'!$C$2-1)*'all free'!BF$4^2)/($C$2+'all free'!$C$2-2))))</f>
        <v>2.872059503215449</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1.6569371397018819</v>
      </c>
      <c r="BQ6" s="8">
        <f>ABS(BQ$5/(SQRT((((COUNTA(BQ14:BQ1007))-1)*BQ$4^2+(COUNTA('all free'!BQ14:'all free'!BQ1007)-1)*'all free'!BQ$4^2)/(COUNTA(BQ14:BQ1007)+COUNTA('all free'!BQ14:'all free'!BQ1007)-2))))</f>
        <v>3.2212529531589547</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3.24155188811255</v>
      </c>
      <c r="BT6" s="8">
        <f>ABS(BT$5/(SQRT((((COUNTA(BT14:BT1007))-1)*BT$4^2+(COUNTA('all free'!BT14:'all free'!BT1007)-1)*'all free'!BT$4^2)/(COUNTA(BT14:BT1007)+COUNTA('all free'!BT14:'all free'!BT1007)-2))))</f>
        <v>7.6723441570920787</v>
      </c>
      <c r="BU6" s="8" t="e">
        <f>ABS(BU$5/(SQRT((((COUNTA(BU14:BU1007))-1)*BU$4^2+(COUNTA('all free'!BU14:'all free'!BU1007)-1)*'all free'!BU$4^2)/(COUNTA(BU14:BU1007)+COUNTA('all free'!BU14:'all free'!BU1007)-2))))</f>
        <v>#DIV/0!</v>
      </c>
      <c r="BV6" s="8">
        <f>ABS(BV$5/(SQRT((((COUNTA(BV14:BV1007))-1)*BV$4^2+(COUNTA('all free'!BV14:'all free'!BV1007)-1)*'all free'!BV$4^2)/(COUNTA(BV14:BV1007)+COUNTA('all free'!BV14:'all free'!BV1007)-2))))</f>
        <v>3.2959756023203415</v>
      </c>
      <c r="CB6" s="8">
        <f>ABS(CB$5/(SQRT((((COUNTA(CB14:CB1007))-1)*CB$4^2+(COUNTA('all free'!CB14:'all free'!CB1007)-1)*'all free'!CB$4^2)/(COUNTA(CB14:CB1007)+COUNTA('all free'!CB14:'all free'!CB1007)-2))))</f>
        <v>1.8006404890688534</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0.13715969492003621</v>
      </c>
      <c r="BC7" s="8">
        <f>IFERROR(_xlfn.T.TEST(BC14:BC1005,'all free'!BC14:BC1013,2,IF(IF('all free'!BC$4^2&gt;BC$4^2,('all free'!BC$4^2)/(BC$4^2),(BC$4^2)/('all free'!BC$4^2))&lt;IF('all free'!BC$4^2&gt;BC$4^2,_xlfn.F.INV(0.95,'all free'!$C$2-1,$C$2-1),_xlfn.F.INV(0.95,$C$2-1,'all free'!$C$2-1)),2,3)),1)</f>
        <v>0.74554332109600885</v>
      </c>
      <c r="BD7" s="8">
        <f>IFERROR(_xlfn.T.TEST(BD14:BD1005,'all free'!BD14:BD1013,2,IF(IF('all free'!BD$4^2&gt;BD$4^2,('all free'!BD$4^2)/(BD$4^2),(BD$4^2)/('all free'!BD$4^2))&lt;IF('all free'!BD$4^2&gt;BD$4^2,_xlfn.F.INV(0.95,'all free'!$C$2-1,$C$2-1),_xlfn.F.INV(0.95,$C$2-1,'all free'!$C$2-1)),2,3)),1)</f>
        <v>0.12951195005926758</v>
      </c>
      <c r="BE7" s="8">
        <f>IFERROR(_xlfn.T.TEST(BE14:BE1005,'all free'!BE14:BE1013,2,IF(IF('all free'!BE$4^2&gt;BE$4^2,('all free'!BE$4^2)/(BE$4^2),(BE$4^2)/('all free'!BE$4^2))&lt;IF('all free'!BE$4^2&gt;BE$4^2,_xlfn.F.INV(0.95,'all free'!$C$2-1,$C$2-1),_xlfn.F.INV(0.95,$C$2-1,'all free'!$C$2-1)),2,3)),1)</f>
        <v>5.1316701949486232E-2</v>
      </c>
      <c r="BF7" s="8">
        <f>IFERROR(_xlfn.T.TEST(BF14:BF1005,'all free'!BF14:BF1013,2,IF(IF('all free'!BF$4^2&gt;BF$4^2,('all free'!BF$4^2)/(BF$4^2),(BF$4^2)/('all free'!BF$4^2))&lt;IF('all free'!BF$4^2&gt;BF$4^2,_xlfn.F.INV(0.95,'all free'!$C$2-1,$C$2-1),_xlfn.F.INV(0.95,$C$2-1,'all free'!$C$2-1)),2,3)),1)</f>
        <v>0.12676865520622627</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0.36202910115458686</v>
      </c>
      <c r="BQ7" s="8">
        <f>IFERROR(_xlfn.T.TEST(BQ14:BQ1007,'all free'!BQ14:BQ1013,2,IF(IF('all free'!BQ$4^2&gt;BQ$4^2,('all free'!BQ$4^2)/(BQ$4^2),(BQ$4^2)/('all free'!BQ$4^2))&lt;IF('all free'!BQ$4^2&gt;BQ$4^2,_xlfn.F.INV(0.95,COUNTA('all free'!BQ14:'all free'!BQ1007)-1,COUNTA(BQ14:BQ1007)-1),_xlfn.F.INV(0.95,COUNTA(BQ14:BQ1007)-1,COUNTA('all free'!BQ14:'all free'!BQ1007)-1)),2,3)),1)</f>
        <v>0.15043093623412851</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0.14895149399245322</v>
      </c>
      <c r="BT7" s="8">
        <f>IFERROR(_xlfn.T.TEST(BT14:BT1007,'all free'!BT14:BT1013,2,IF(IF('all free'!BT$4^2&gt;BT$4^2,('all free'!BT$4^2)/(BT$4^2),(BT$4^2)/('all free'!BT$4^2))&lt;IF('all free'!BT$4^2&gt;BT$4^2,_xlfn.F.INV(0.95,COUNTA('all free'!BT14:'all free'!BT1007)-1,COUNTA(BT14:BT1007)-1),_xlfn.F.INV(0.95,COUNTA(BT14:BT1007)-1,COUNTA('all free'!BT14:'all free'!BT1007)-1)),2,3)),1)</f>
        <v>3.2337118032093159E-2</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0.1450827118741943</v>
      </c>
      <c r="CB7" s="8">
        <f>IFERROR(_xlfn.T.TEST(CB14:CB1007,'all free'!CB14:CB1013,2,IF(IF('all free'!CB$4^2&gt;CB$4^2,('all free'!CB$4^2)/(CB$4^2),(CB$4^2)/('all free'!CB$4^2))&lt;IF('all free'!CB$4^2&gt;CB$4^2,_xlfn.F.INV(0.95,COUNTA('all free'!CB14:'all free'!CB1007)-1,COUNTA(CB14:CB1007)-1),_xlfn.F.INV(0.95,COUNTA(CB14:CB1007)-1,COUNTA('all free'!CB14:'all free'!CB1007)-1)),2,3)),1)</f>
        <v>6.7577197206441508E-3</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64.634146341463406</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75.609756097560975</v>
      </c>
      <c r="AB8" s="8">
        <f>IF(AB3='all free'!AB3,100,IF('all free'!AB3=0,"inf",(AB3/'all free'!AB3)*100))</f>
        <v>100</v>
      </c>
      <c r="AC8" s="8">
        <f>IF(AC3='all free'!AC3,100,IF('all free'!AC3=0,"inf",(AC3/'all free'!AC3)*100))</f>
        <v>34.146341463414643</v>
      </c>
      <c r="AD8" s="8" t="str">
        <f>IF(AD3='all free'!AD3,100,IF('all free'!AD3=0,"inf",(AD3/'all free'!AD3)*100))</f>
        <v>inf</v>
      </c>
      <c r="AE8" s="8" t="str">
        <f>IF(AE3='all free'!AE3,100,IF('all free'!AE3=0,"inf",(AE3/'all free'!AE3)*100))</f>
        <v>inf</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48.780487804878049</v>
      </c>
      <c r="AM8" s="8">
        <f>IF(AM3='all free'!AM3,100,IF('all free'!AM3=0,"inf",(AM3/'all free'!AM3)*100))</f>
        <v>26.82926829268294</v>
      </c>
      <c r="AN8" s="8">
        <f>IF(AN3='all free'!AN3,100,IF('all free'!AN3=0,"inf",(AN3/'all free'!AN3)*100))</f>
        <v>80.487804878048777</v>
      </c>
      <c r="AO8" s="8">
        <f>IF(AO3='all free'!AO3,100,IF('all free'!AO3=0,"inf",(AO3/'all free'!AO3)*100))</f>
        <v>100</v>
      </c>
      <c r="AP8" s="8">
        <f>IF(AP3='all free'!AP3,100,IF('all free'!AP3=0,"inf",(AP3/'all free'!AP3)*100))</f>
        <v>43.902439024390247</v>
      </c>
      <c r="AQ8" s="8">
        <f>IF(AQ3='all free'!AQ3,100,IF('all free'!AQ3=0,"inf",(AQ3/'all free'!AQ3)*100))</f>
        <v>100</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100</v>
      </c>
      <c r="AZ8" s="8">
        <f>IF(AZ3='all free'!AZ3,100,IF('all free'!AZ3=0,"inf",(AZ3/'all free'!AZ3)*100))</f>
        <v>58.536585365853654</v>
      </c>
      <c r="BA8" s="8" t="str">
        <f>IF(BA3='all free'!BA3,100,IF('all free'!BA3=0,"inf",(BA3/'all free'!BA3)*100))</f>
        <v>inf</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0</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55.071695621190109</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66.863442993864425</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39.077210927347068</v>
      </c>
      <c r="AM9" s="8">
        <f>IF(AM$8="inf",0,IF(AM$3=0,0,EXP(LN(AM$8/100)-1.96*SQRT((100/(AM$3*$C$2))+(100/('all free'!AM$3*'all free'!$C$2))-(1/'all free'!$C$2)-(1/$C$2)))*100))</f>
        <v>8.7211854417441188</v>
      </c>
      <c r="AN9" s="8">
        <f>IF(AN$8="inf",0,IF(AN$3=0,0,EXP(LN(AN$8/100)-1.96*SQRT((100/(AN$3*$C$2))+(100/('all free'!AN$3*'all free'!$C$2))-(1/'all free'!$C$2)-(1/$C$2)))*100))</f>
        <v>72.351424375609781</v>
      </c>
      <c r="AO9" s="8">
        <f>IF(AO$8="inf",0,IF(AO$3=0,0,EXP(LN(AO$8/100)-1.96*SQRT((100/(AO$3*$C$2))+(100/('all free'!AO$3*'all free'!$C$2))-(1/'all free'!$C$2)-(1/$C$2)))*100))</f>
        <v>0</v>
      </c>
      <c r="AP9" s="8">
        <f>IF(AP$8="inf",0,IF(AP$3=0,0,EXP(LN(AP$8/100)-1.96*SQRT((100/(AP$3*$C$2))+(100/('all free'!AP$3*'all free'!$C$2))-(1/'all free'!$C$2)-(1/$C$2)))*100))</f>
        <v>15.186089185636076</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20.769729429250759</v>
      </c>
      <c r="BA9" s="8">
        <f>IF(BA$8="inf",0,IF(BA$3=0,0,EXP(LN(BA$8/100)-1.96*SQRT((100/(BA$3*$C$2))+(100/('all free'!BA$3*'all free'!$C$2))-(1/'all free'!$C$2)-(1/$C$2)))*100))</f>
        <v>0</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0</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75.856986536697264</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85.500162138782656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60.893188997186229</v>
      </c>
      <c r="AM10" s="8">
        <f>IF(AM$8="inf","inf",IF(AM$3=0,"inf",EXP(LN(AM$8/100)+1.96*SQRT((100/(AM$3*$C$2))+(100/('all free'!AM$3*'all free'!$C$2))-(1/'all free'!$C$2)-(1/$C$2)))*100))</f>
        <v>82.535756397906596</v>
      </c>
      <c r="AN10" s="8">
        <f>IF(AN$8="inf","inf",IF(AN$3=0,"inf",EXP(LN(AN$8/100)+1.96*SQRT((100/(AN$3*$C$2))+(100/('all free'!AN$3*'all free'!$C$2))-(1/'all free'!$C$2)-(1/$C$2)))*100))</f>
        <v>89.539173416338883</v>
      </c>
      <c r="AO10" s="8" t="str">
        <f>IF(AO$8="inf","inf",IF(AO$3=0,"inf",EXP(LN(AO$8/100)+1.96*SQRT((100/(AO$3*$C$2))+(100/('all free'!AO$3*'all free'!$C$2))-(1/'all free'!$C$2)-(1/$C$2)))*100))</f>
        <v>inf</v>
      </c>
      <c r="AP10" s="8">
        <f>IF(AP$8="inf","inf",IF(AP$3=0,"inf",EXP(LN(AP$8/100)+1.96*SQRT((100/(AP$3*$C$2))+(100/('all free'!AP$3*'all free'!$C$2))-(1/'all free'!$C$2)-(1/$C$2)))*100))</f>
        <v>126.92037618963666</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164.97720097731096</v>
      </c>
      <c r="BA10" s="8" t="str">
        <f>IF(BA$8="inf","inf",IF(BA$3=0,"inf",EXP(LN(BA$8/100)+1.96*SQRT((100/(BA$3*$C$2))+(100/('all free'!BA$3*'all free'!$C$2))-(1/'all free'!$C$2)-(1/$C$2)))*100))</f>
        <v>inf</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t="str">
        <f>IF(CA$8="inf","inf",IF(CA$3=0,"inf",EXP(LN(CA$8/100)+1.96*SQRT((100/(CA$3*$C$2))+(100/('all free'!CA$3*'all free'!$C$2))-(1/'all free'!$C$2)-(1/$C$2)))*100))</f>
        <v>inf</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1.5760933529603515E-15</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8.3339288317266489E-9</v>
      </c>
      <c r="AB11" s="8">
        <f t="shared" si="4"/>
        <v>1</v>
      </c>
      <c r="AC11" s="8">
        <f t="shared" si="4"/>
        <v>3.9171598039968523E-6</v>
      </c>
      <c r="AD11" s="8">
        <f t="shared" si="4"/>
        <v>0</v>
      </c>
      <c r="AE11" s="8">
        <f t="shared" si="4"/>
        <v>0</v>
      </c>
      <c r="AG11" s="8">
        <f t="shared" si="4"/>
        <v>0</v>
      </c>
      <c r="AH11" s="8">
        <f t="shared" si="4"/>
        <v>0</v>
      </c>
      <c r="AI11" s="8">
        <f t="shared" si="4"/>
        <v>0.72446752030597639</v>
      </c>
      <c r="AJ11" s="8">
        <f t="shared" si="4"/>
        <v>1</v>
      </c>
      <c r="AK11" s="8">
        <f t="shared" si="4"/>
        <v>1</v>
      </c>
      <c r="AL11" s="8">
        <f t="shared" si="4"/>
        <v>8.4308191711642083E-35</v>
      </c>
      <c r="AM11" s="8">
        <f t="shared" si="4"/>
        <v>1.0101941316546106E-11</v>
      </c>
      <c r="AN11" s="8">
        <f t="shared" si="4"/>
        <v>1.0730738715328347E-6</v>
      </c>
      <c r="AO11" s="8">
        <f t="shared" si="4"/>
        <v>1</v>
      </c>
      <c r="AP11" s="8">
        <f t="shared" si="4"/>
        <v>3.924457913039886E-3</v>
      </c>
      <c r="AQ11" s="8">
        <f t="shared" si="4"/>
        <v>1</v>
      </c>
      <c r="AR11" s="8">
        <f t="shared" si="4"/>
        <v>1</v>
      </c>
      <c r="AS11" s="8">
        <f t="shared" si="4"/>
        <v>1</v>
      </c>
      <c r="AT11" s="8">
        <f t="shared" si="4"/>
        <v>0</v>
      </c>
      <c r="AY11" s="8">
        <f t="shared" si="4"/>
        <v>1</v>
      </c>
      <c r="AZ11" s="8">
        <f t="shared" si="4"/>
        <v>0.14583618042138657</v>
      </c>
      <c r="BA11" s="8">
        <f t="shared" si="4"/>
        <v>0</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-35.365853658536594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-24.390243902439025</v>
      </c>
      <c r="AB12" s="8">
        <f>AB$3-'all free'!AB$3</f>
        <v>0</v>
      </c>
      <c r="AC12" s="8">
        <f>AC$3-'all free'!AC$3</f>
        <v>-32.926829268292678</v>
      </c>
      <c r="AD12" s="8">
        <f>AD$3-'all free'!AD$3</f>
        <v>28.048780487804876</v>
      </c>
      <c r="AE12" s="8">
        <f>AE$3-'all free'!AE$3</f>
        <v>53.658536585365852</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-51.219512195121951</v>
      </c>
      <c r="AM12" s="8">
        <f>AM$3-'all free'!AM$3</f>
        <v>-36.58536585365853</v>
      </c>
      <c r="AN12" s="8">
        <f>AN$3-'all free'!AN$3</f>
        <v>-19.512195121951223</v>
      </c>
      <c r="AO12" s="8">
        <f>AO$3-'all free'!AO$3</f>
        <v>0</v>
      </c>
      <c r="AP12" s="8">
        <f>AP$3-'all free'!AP$3</f>
        <v>-28.048780487804876</v>
      </c>
      <c r="AQ12" s="8">
        <f>AQ$3-'all free'!AQ$3</f>
        <v>0</v>
      </c>
      <c r="AR12" s="8">
        <f>AR$3-'all free'!AR$3</f>
        <v>0</v>
      </c>
      <c r="AS12" s="8">
        <f>AS$3-'all free'!AS$3</f>
        <v>0</v>
      </c>
      <c r="AT12" s="8">
        <f>AT$3-'all free'!AT$3</f>
        <v>8.5365853658536679</v>
      </c>
      <c r="AY12" s="8">
        <f>AY$3-'all free'!AY$3</f>
        <v>0</v>
      </c>
      <c r="AZ12" s="8">
        <f>AZ$3-'all free'!AZ$3</f>
        <v>-20.731707317073173</v>
      </c>
      <c r="BA12" s="8">
        <f>BA$3-'all free'!BA$3</f>
        <v>25.609756097560961</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-100</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8.1999999999999993</v>
      </c>
      <c r="BC17">
        <f>'Professional MASTER'!BC2</f>
        <v>9</v>
      </c>
      <c r="BD17">
        <f>'Professional MASTER'!BD2</f>
        <v>14.1</v>
      </c>
      <c r="BE17">
        <f>'Professional MASTER'!BE2</f>
        <v>4</v>
      </c>
      <c r="BF17">
        <f>'Professional MASTER'!BF2</f>
        <v>10.199999999999999</v>
      </c>
      <c r="BI17" s="29"/>
      <c r="BO17">
        <f>'Professional MASTER'!BO2</f>
        <v>53.823814133591483</v>
      </c>
      <c r="BP17">
        <f>'Professional MASTER'!BP2</f>
        <v>49.9</v>
      </c>
      <c r="BQ17">
        <f>'Professional MASTER'!BQ2</f>
        <v>10.5</v>
      </c>
      <c r="BR17">
        <f>'Professional MASTER'!BR2</f>
        <v>11</v>
      </c>
      <c r="BS17">
        <f>'Professional MASTER'!BS2</f>
        <v>10</v>
      </c>
      <c r="BT17">
        <f>'Professional MASTER'!BT2</f>
        <v>11.5</v>
      </c>
      <c r="BU17">
        <f>'Professional MASTER'!BU2</f>
        <v>12</v>
      </c>
      <c r="BV17">
        <f>'Professional MASTER'!BV2</f>
        <v>4.5472999999999999</v>
      </c>
      <c r="CB17">
        <f>VLOOKUP(BB2,'Reading box plots'!$A$14:$B$26,2)</f>
        <v>11</v>
      </c>
    </row>
    <row r="18" spans="54:80">
      <c r="BB18">
        <f>'Student MASTER'!BB2</f>
        <v>8.6999999999999993</v>
      </c>
      <c r="BC18">
        <f>'Student MASTER'!BC2</f>
        <v>16</v>
      </c>
      <c r="BD18">
        <f>'Student MASTER'!BD2</f>
        <v>15.2</v>
      </c>
      <c r="BE18">
        <f>'Student MASTER'!BE2</f>
        <v>5</v>
      </c>
      <c r="BF18">
        <f>'Student MASTER'!BF2</f>
        <v>11.4</v>
      </c>
      <c r="BI18" s="29"/>
      <c r="BO18">
        <f>'Student MASTER'!BO2</f>
        <v>53.125</v>
      </c>
      <c r="BP18">
        <f>'Student MASTER'!BP2</f>
        <v>38.200000000000003</v>
      </c>
      <c r="BQ18">
        <f>'Student MASTER'!BQ2</f>
        <v>12.3</v>
      </c>
      <c r="BR18">
        <f>'Student MASTER'!BR2</f>
        <v>13</v>
      </c>
      <c r="BS18">
        <f>'Student MASTER'!BS2</f>
        <v>12.1</v>
      </c>
      <c r="BT18">
        <f>'Student MASTER'!BT2</f>
        <v>12.7</v>
      </c>
      <c r="BU18">
        <f>'Student MASTER'!BU2</f>
        <v>12</v>
      </c>
      <c r="BV18">
        <f>'Student MASTER'!BV2</f>
        <v>5.0423999999999998</v>
      </c>
      <c r="CB18">
        <f>BC2</f>
        <v>12.5</v>
      </c>
    </row>
    <row r="19" spans="54:80">
      <c r="BI19" s="29"/>
      <c r="CB19">
        <f>BD2</f>
        <v>14.649999999999999</v>
      </c>
    </row>
    <row r="20" spans="54:80">
      <c r="BI20" s="29"/>
      <c r="CB20">
        <f>BE2</f>
        <v>4.5</v>
      </c>
    </row>
    <row r="21" spans="54:80">
      <c r="BI21" s="29"/>
      <c r="CB21">
        <f>BF2</f>
        <v>10.8</v>
      </c>
    </row>
    <row r="22" spans="54:80">
      <c r="BI22" s="29"/>
      <c r="CB22">
        <f>BQ2</f>
        <v>11.4</v>
      </c>
    </row>
    <row r="23" spans="54:80">
      <c r="BI23" s="29"/>
      <c r="CB23">
        <f>BR2</f>
        <v>12</v>
      </c>
    </row>
    <row r="24" spans="54:80">
      <c r="BI24" s="29"/>
      <c r="CB24">
        <f>BS2</f>
        <v>11.05</v>
      </c>
    </row>
    <row r="25" spans="54:80">
      <c r="BI25" s="29"/>
      <c r="CB25">
        <f>BT2</f>
        <v>12.1</v>
      </c>
    </row>
    <row r="26" spans="54:80">
      <c r="BI26" s="29"/>
      <c r="CB26">
        <f>BU2</f>
        <v>12</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42578125" defaultRowHeight="15"/>
  <cols>
    <col min="1" max="1" width="11.42578125" customWidth="1"/>
    <col min="5" max="5" width="12.71093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13</v>
      </c>
      <c r="H4">
        <f ca="1">Summary!$BC$4</f>
        <v>13</v>
      </c>
      <c r="I4">
        <f ca="1">Summary!$BC$5</f>
        <v>12</v>
      </c>
    </row>
    <row r="5" spans="1:9">
      <c r="A5">
        <v>49</v>
      </c>
      <c r="B5">
        <v>14</v>
      </c>
      <c r="G5">
        <f ca="1">Summary!$BE$3</f>
        <v>17.100000000000001</v>
      </c>
      <c r="H5">
        <f ca="1">Summary!$BE$4</f>
        <v>17.600000000000001</v>
      </c>
      <c r="I5">
        <f ca="1">Summary!$BE$5</f>
        <v>15.2</v>
      </c>
    </row>
    <row r="6" spans="1:9">
      <c r="A6">
        <v>59</v>
      </c>
      <c r="B6">
        <v>11</v>
      </c>
      <c r="G6">
        <f ca="1">Summary!$BF$3</f>
        <v>12.8</v>
      </c>
      <c r="H6">
        <f ca="1">Summary!$BF$4</f>
        <v>13.3</v>
      </c>
      <c r="I6">
        <f ca="1">Summary!$BF$5</f>
        <v>11.4</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13.7</v>
      </c>
      <c r="H10">
        <f ca="1">Summary!$BM$4</f>
        <v>14.3</v>
      </c>
      <c r="I10">
        <f ca="1">Summary!$BM$5</f>
        <v>12.3</v>
      </c>
    </row>
    <row r="11" spans="1:9">
      <c r="G11">
        <f ca="1">Summary!$BN$3</f>
        <v>13</v>
      </c>
      <c r="H11">
        <f ca="1">Summary!$BN$4</f>
        <v>13</v>
      </c>
      <c r="I11">
        <f ca="1">Summary!$BN$5</f>
        <v>13</v>
      </c>
    </row>
    <row r="12" spans="1:9">
      <c r="G12">
        <f ca="1">Summary!$BO$3</f>
        <v>13.7</v>
      </c>
      <c r="H12">
        <f ca="1">Summary!$BO$4</f>
        <v>14.4</v>
      </c>
      <c r="I12">
        <f ca="1">Summary!$BO$5</f>
        <v>12.1</v>
      </c>
    </row>
    <row r="13" spans="1:9">
      <c r="A13" t="s">
        <v>185</v>
      </c>
      <c r="B13" t="s">
        <v>184</v>
      </c>
      <c r="G13">
        <f ca="1">Summary!$BP$3</f>
        <v>15.3</v>
      </c>
      <c r="H13">
        <f ca="1">Summary!$BP$4</f>
        <v>16.5</v>
      </c>
      <c r="I13">
        <f ca="1">Summary!$BP$5</f>
        <v>12.7</v>
      </c>
    </row>
    <row r="14" spans="1:9">
      <c r="A14">
        <v>0</v>
      </c>
      <c r="B14">
        <v>4</v>
      </c>
      <c r="D14">
        <f ca="1">Summary!$BC3</f>
        <v>13</v>
      </c>
      <c r="E14">
        <f ca="1">Summary!$BC6</f>
        <v>13</v>
      </c>
      <c r="G14">
        <f ca="1">Summary!$BQ$3</f>
        <v>15</v>
      </c>
      <c r="H14">
        <f ca="1">Summary!$BQ$4</f>
        <v>15</v>
      </c>
      <c r="I14">
        <f ca="1">Summary!$BQ$5</f>
        <v>12</v>
      </c>
    </row>
    <row r="15" spans="1:9">
      <c r="A15">
        <v>5</v>
      </c>
      <c r="B15">
        <v>5</v>
      </c>
      <c r="D15">
        <f ca="1">Summary!$BC4</f>
        <v>13</v>
      </c>
      <c r="E15">
        <f ca="1">Summary!$BC7</f>
        <v>12</v>
      </c>
      <c r="G15">
        <f ca="1">Summary!$BA$6</f>
        <v>17</v>
      </c>
      <c r="H15">
        <f ca="1">Summary!$BA$7</f>
        <v>17</v>
      </c>
      <c r="I15">
        <f ca="1">Summary!$BA$8</f>
        <v>17</v>
      </c>
    </row>
    <row r="16" spans="1:9">
      <c r="A16">
        <v>5.5</v>
      </c>
      <c r="B16">
        <v>6</v>
      </c>
      <c r="D16">
        <f ca="1">Summary!$BC5</f>
        <v>12</v>
      </c>
      <c r="E16">
        <f ca="1">Summary!$BC8</f>
        <v>11</v>
      </c>
      <c r="G16">
        <f ca="1">Summary!$BB$6</f>
        <v>15.615000000000002</v>
      </c>
      <c r="H16">
        <f ca="1">Summary!$BB$7</f>
        <v>15.469689849624061</v>
      </c>
      <c r="I16">
        <f ca="1">Summary!$BB$8</f>
        <v>14.26125</v>
      </c>
    </row>
    <row r="17" spans="1:9">
      <c r="A17">
        <v>6</v>
      </c>
      <c r="B17">
        <v>7</v>
      </c>
      <c r="G17">
        <f ca="1">Summary!$BC$6</f>
        <v>13</v>
      </c>
      <c r="H17">
        <f ca="1">Summary!$BC$7</f>
        <v>12</v>
      </c>
      <c r="I17">
        <f ca="1">Summary!$BC$8</f>
        <v>11</v>
      </c>
    </row>
    <row r="18" spans="1:9">
      <c r="A18">
        <v>6.5</v>
      </c>
      <c r="B18">
        <v>8</v>
      </c>
      <c r="G18">
        <f ca="1">Summary!$BE$6</f>
        <v>16.8</v>
      </c>
      <c r="H18">
        <f ca="1">Summary!$BE$7</f>
        <v>16</v>
      </c>
      <c r="I18">
        <f ca="1">Summary!$BE$8</f>
        <v>14.1</v>
      </c>
    </row>
    <row r="19" spans="1:9">
      <c r="A19">
        <v>7</v>
      </c>
      <c r="B19">
        <v>9</v>
      </c>
      <c r="G19">
        <f ca="1">Summary!$BF$6</f>
        <v>12.2</v>
      </c>
      <c r="H19">
        <f ca="1">Summary!$BF$7</f>
        <v>11.6</v>
      </c>
      <c r="I19">
        <f ca="1">Summary!$BF$8</f>
        <v>10.199999999999999</v>
      </c>
    </row>
    <row r="20" spans="1:9">
      <c r="A20">
        <v>7.5</v>
      </c>
      <c r="B20">
        <v>10</v>
      </c>
      <c r="D20">
        <f ca="1">Summary!$BE3</f>
        <v>17.100000000000001</v>
      </c>
      <c r="E20">
        <f ca="1">Summary!$BE6</f>
        <v>16.8</v>
      </c>
      <c r="G20">
        <f ca="1">Summary!$BG$6</f>
        <v>16.821538461538459</v>
      </c>
      <c r="H20">
        <f ca="1">Summary!$BG$7</f>
        <v>16.629868421052628</v>
      </c>
      <c r="I20">
        <f ca="1">Summary!$BG$8</f>
        <v>13.768499999999996</v>
      </c>
    </row>
    <row r="21" spans="1:9">
      <c r="A21">
        <v>8</v>
      </c>
      <c r="B21">
        <v>11</v>
      </c>
      <c r="D21">
        <f ca="1">Summary!$BE4</f>
        <v>17.600000000000001</v>
      </c>
      <c r="E21">
        <f ca="1">Summary!$BE7</f>
        <v>16</v>
      </c>
      <c r="G21">
        <f ca="1">Summary!$BH$6</f>
        <v>18.263589743589737</v>
      </c>
      <c r="H21">
        <f ca="1">Summary!$BH$7</f>
        <v>19.556390977443609</v>
      </c>
      <c r="I21">
        <f ca="1">Summary!$BH$8</f>
        <v>14.177999999999997</v>
      </c>
    </row>
    <row r="22" spans="1:9">
      <c r="A22">
        <v>8.5</v>
      </c>
      <c r="B22">
        <v>12</v>
      </c>
      <c r="D22">
        <f ca="1">Summary!$BE5</f>
        <v>15.2</v>
      </c>
      <c r="E22">
        <f ca="1">Summary!$BE8</f>
        <v>14.1</v>
      </c>
      <c r="G22">
        <f ca="1">Summary!$BL$6</f>
        <v>16</v>
      </c>
      <c r="H22">
        <f ca="1">Summary!$BL$7</f>
        <v>16</v>
      </c>
      <c r="I22">
        <f ca="1">Summary!$BL$8</f>
        <v>14</v>
      </c>
    </row>
    <row r="23" spans="1:9">
      <c r="A23">
        <v>9</v>
      </c>
      <c r="B23">
        <v>13</v>
      </c>
      <c r="G23">
        <f ca="1">Summary!$BM$6</f>
        <v>13.3</v>
      </c>
      <c r="H23">
        <f ca="1">Summary!$BM$7</f>
        <v>12.5</v>
      </c>
      <c r="I23">
        <f ca="1">Summary!$BM$8</f>
        <v>10.5</v>
      </c>
    </row>
    <row r="24" spans="1:9">
      <c r="A24">
        <v>9.25</v>
      </c>
      <c r="B24">
        <v>14</v>
      </c>
      <c r="G24">
        <f ca="1">Summary!$BN$6</f>
        <v>12</v>
      </c>
      <c r="H24">
        <f ca="1">Summary!$BN$7</f>
        <v>11</v>
      </c>
      <c r="I24">
        <f ca="1">Summary!$BN$8</f>
        <v>11</v>
      </c>
    </row>
    <row r="25" spans="1:9">
      <c r="A25">
        <v>9.5</v>
      </c>
      <c r="B25">
        <v>15</v>
      </c>
      <c r="G25">
        <f ca="1">Summary!$BO$6</f>
        <v>13.3</v>
      </c>
      <c r="H25">
        <f ca="1">Summary!$BO$7</f>
        <v>12.2</v>
      </c>
      <c r="I25">
        <f ca="1">Summary!$BO$8</f>
        <v>10</v>
      </c>
    </row>
    <row r="26" spans="1:9">
      <c r="A26">
        <v>10</v>
      </c>
      <c r="B26">
        <v>16</v>
      </c>
      <c r="D26">
        <f ca="1">Summary!$BF3</f>
        <v>12.8</v>
      </c>
      <c r="E26">
        <f ca="1">Summary!$BF6</f>
        <v>12.2</v>
      </c>
      <c r="G26">
        <f ca="1">Summary!$BP$6</f>
        <v>15.5</v>
      </c>
      <c r="H26">
        <f ca="1">Summary!$BP$7</f>
        <v>14.5</v>
      </c>
      <c r="I26">
        <f ca="1">Summary!$BP$8</f>
        <v>11.5</v>
      </c>
    </row>
    <row r="27" spans="1:9">
      <c r="D27">
        <f ca="1">Summary!$BF4</f>
        <v>13.3</v>
      </c>
      <c r="E27">
        <f ca="1">Summary!$BF7</f>
        <v>11.6</v>
      </c>
      <c r="G27">
        <f ca="1">Summary!$BQ$6</f>
        <v>15</v>
      </c>
      <c r="H27">
        <f ca="1">Summary!$BQ$7</f>
        <v>12</v>
      </c>
      <c r="I27">
        <f ca="1">Summary!$BQ$8</f>
        <v>12</v>
      </c>
    </row>
    <row r="28" spans="1:9">
      <c r="D28">
        <f ca="1">Summary!$BF5</f>
        <v>11.4</v>
      </c>
      <c r="E28">
        <f ca="1">Summary!$BF8</f>
        <v>10.199999999999999</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16</v>
      </c>
    </row>
    <row r="45" spans="4:5">
      <c r="D45">
        <f ca="1">Summary!$BL4</f>
        <v>17</v>
      </c>
      <c r="E45">
        <f ca="1">Summary!$BL7</f>
        <v>16</v>
      </c>
    </row>
    <row r="46" spans="4:5">
      <c r="D46">
        <f ca="1">Summary!$BL5</f>
        <v>17</v>
      </c>
      <c r="E46">
        <f ca="1">Summary!$BL8</f>
        <v>14</v>
      </c>
    </row>
    <row r="50" spans="4:5">
      <c r="D50">
        <f ca="1">Summary!$BM3</f>
        <v>13.7</v>
      </c>
      <c r="E50">
        <f ca="1">Summary!$BM6</f>
        <v>13.3</v>
      </c>
    </row>
    <row r="51" spans="4:5">
      <c r="D51">
        <f ca="1">Summary!$BM4</f>
        <v>14.3</v>
      </c>
      <c r="E51">
        <f ca="1">Summary!$BM7</f>
        <v>12.5</v>
      </c>
    </row>
    <row r="52" spans="4:5">
      <c r="D52">
        <f ca="1">Summary!$BM5</f>
        <v>12.3</v>
      </c>
      <c r="E52">
        <f ca="1">Summary!$BM8</f>
        <v>10.5</v>
      </c>
    </row>
    <row r="56" spans="4:5">
      <c r="D56">
        <f ca="1">Summary!$BN3</f>
        <v>13</v>
      </c>
      <c r="E56">
        <f ca="1">Summary!$BN6</f>
        <v>12</v>
      </c>
    </row>
    <row r="57" spans="4:5">
      <c r="D57">
        <f ca="1">Summary!$BN4</f>
        <v>13</v>
      </c>
      <c r="E57">
        <f ca="1">Summary!$BN7</f>
        <v>11</v>
      </c>
    </row>
    <row r="58" spans="4:5">
      <c r="D58">
        <f ca="1">Summary!$BN5</f>
        <v>13</v>
      </c>
      <c r="E58">
        <f ca="1">Summary!$BN8</f>
        <v>11</v>
      </c>
    </row>
    <row r="62" spans="4:5">
      <c r="D62">
        <f ca="1">Summary!$BO3</f>
        <v>13.7</v>
      </c>
      <c r="E62">
        <f ca="1">Summary!$BO6</f>
        <v>13.3</v>
      </c>
    </row>
    <row r="63" spans="4:5">
      <c r="D63">
        <f ca="1">Summary!$BO4</f>
        <v>14.4</v>
      </c>
      <c r="E63">
        <f ca="1">Summary!$BO7</f>
        <v>12.2</v>
      </c>
    </row>
    <row r="64" spans="4:5">
      <c r="D64">
        <f ca="1">Summary!$BO5</f>
        <v>12.1</v>
      </c>
      <c r="E64">
        <f ca="1">Summary!$BO8</f>
        <v>10</v>
      </c>
    </row>
    <row r="67" spans="4:9">
      <c r="G67">
        <f ca="1">Summary!$BI$3</f>
        <v>16</v>
      </c>
      <c r="H67">
        <f ca="1">Summary!$BI$4</f>
        <v>16</v>
      </c>
      <c r="I67">
        <f ca="1">Summary!$BI$5</f>
        <v>16</v>
      </c>
    </row>
    <row r="68" spans="4:9">
      <c r="D68">
        <f ca="1">Summary!$BP3</f>
        <v>15.3</v>
      </c>
      <c r="E68">
        <f ca="1">Summary!$BP6</f>
        <v>15.5</v>
      </c>
      <c r="G68">
        <f ca="1">Summary!$BI$6</f>
        <v>12</v>
      </c>
      <c r="H68">
        <f ca="1">Summary!$BI$7</f>
        <v>12</v>
      </c>
      <c r="I68">
        <f ca="1">Summary!$BI$8</f>
        <v>9</v>
      </c>
    </row>
    <row r="69" spans="4:9">
      <c r="D69">
        <f ca="1">Summary!$BP4</f>
        <v>16.5</v>
      </c>
      <c r="E69">
        <f ca="1">Summary!$BP7</f>
        <v>14.5</v>
      </c>
    </row>
    <row r="70" spans="4:9">
      <c r="D70">
        <f ca="1">Summary!$BP5</f>
        <v>12.7</v>
      </c>
      <c r="E70">
        <f ca="1">Summary!$BP8</f>
        <v>11.5</v>
      </c>
    </row>
    <row r="72" spans="4:9">
      <c r="G72">
        <f ca="1">Summary!$BJ$3</f>
        <v>8</v>
      </c>
      <c r="H72">
        <f ca="1">Summary!$BJ$4</f>
        <v>8</v>
      </c>
      <c r="I72">
        <f ca="1">Summary!$BJ$5</f>
        <v>5</v>
      </c>
    </row>
    <row r="73" spans="4:9">
      <c r="G73">
        <f ca="1">Summary!$BJ$6</f>
        <v>7</v>
      </c>
      <c r="H73">
        <f ca="1">Summary!$BJ$7</f>
        <v>7</v>
      </c>
      <c r="I73">
        <f ca="1">Summary!$BJ$8</f>
        <v>4</v>
      </c>
    </row>
    <row r="74" spans="4:9">
      <c r="D74">
        <f ca="1">Summary!$BQ3</f>
        <v>15</v>
      </c>
      <c r="E74">
        <f ca="1">Summary!$BQ6</f>
        <v>15</v>
      </c>
    </row>
    <row r="75" spans="4:9">
      <c r="D75">
        <f ca="1">Summary!$BQ4</f>
        <v>15</v>
      </c>
      <c r="E75">
        <f ca="1">Summary!$BQ7</f>
        <v>12</v>
      </c>
    </row>
    <row r="76" spans="4:9">
      <c r="D76">
        <f ca="1">Summary!$BQ5</f>
        <v>12</v>
      </c>
      <c r="E76">
        <f ca="1">Summary!$BQ8</f>
        <v>12</v>
      </c>
    </row>
    <row r="80" spans="4:9">
      <c r="D80">
        <f ca="1">Summary!$BI3</f>
        <v>16</v>
      </c>
      <c r="E80">
        <f ca="1">Summary!$BI6</f>
        <v>12</v>
      </c>
    </row>
    <row r="81" spans="4:5">
      <c r="D81">
        <f ca="1">Summary!$BI4</f>
        <v>16</v>
      </c>
      <c r="E81">
        <f ca="1">Summary!$BI7</f>
        <v>12</v>
      </c>
    </row>
    <row r="82" spans="4:5">
      <c r="D82">
        <f ca="1">Summary!$BI5</f>
        <v>16</v>
      </c>
      <c r="E82">
        <f ca="1">Summary!$BI8</f>
        <v>9</v>
      </c>
    </row>
    <row r="86" spans="4:5">
      <c r="D86">
        <f ca="1">Summary!$BJ3</f>
        <v>8</v>
      </c>
      <c r="E86">
        <f ca="1">Summary!$BJ6</f>
        <v>7</v>
      </c>
    </row>
    <row r="87" spans="4:5">
      <c r="D87">
        <f ca="1">Summary!$BJ4</f>
        <v>8</v>
      </c>
      <c r="E87">
        <f ca="1">Summary!$BJ7</f>
        <v>7</v>
      </c>
    </row>
    <row r="88" spans="4:5">
      <c r="D88">
        <f ca="1">Summary!$BJ5</f>
        <v>5</v>
      </c>
      <c r="E88">
        <f ca="1">Summary!$BJ8</f>
        <v>4</v>
      </c>
    </row>
  </sheetData>
  <pageMargins left="0.70866141732283472" right="0.70866141732283472" top="0.74803149606299213" bottom="0.74803149606299213" header="0.31496062992125984" footer="0.31496062992125984"/>
  <pageSetup paperSize="9" scale="47"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174</v>
      </c>
      <c r="B1">
        <f ca="1">Summary!O3</f>
        <v>100</v>
      </c>
      <c r="C1">
        <f ca="1">Summary!P3</f>
        <v>100</v>
      </c>
      <c r="D1">
        <f ca="1">Summary!Q3</f>
        <v>50</v>
      </c>
      <c r="E1">
        <f ca="1">Summary!R3</f>
        <v>50</v>
      </c>
      <c r="F1">
        <f ca="1">Summary!S3</f>
        <v>100</v>
      </c>
      <c r="G1">
        <f ca="1">Summary!T3</f>
        <v>50</v>
      </c>
      <c r="H1">
        <f ca="1">Summary!U3</f>
        <v>100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0</v>
      </c>
      <c r="S1">
        <f ca="1">Summary!AF3</f>
        <v>100</v>
      </c>
      <c r="T1">
        <f ca="1">Summary!AG3</f>
        <v>0</v>
      </c>
      <c r="U1">
        <f ca="1">Summary!AH3</f>
        <v>100</v>
      </c>
      <c r="V1">
        <f ca="1">Summary!AI3</f>
        <v>100</v>
      </c>
      <c r="W1">
        <f ca="1">Summary!AJ3</f>
        <v>100</v>
      </c>
      <c r="X1">
        <f ca="1">Summary!AK3</f>
        <v>100</v>
      </c>
      <c r="Y1">
        <f ca="1">Summary!AL3</f>
        <v>50</v>
      </c>
      <c r="Z1">
        <f ca="1">Summary!AM3</f>
        <v>50</v>
      </c>
      <c r="AA1">
        <f ca="1">Summary!AN3</f>
        <v>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92.857142857142861</v>
      </c>
      <c r="AP1">
        <f ca="1">Summary!S4</f>
        <v>98.571428571428584</v>
      </c>
      <c r="AQ1">
        <f ca="1">Summary!T4</f>
        <v>18.571428571428573</v>
      </c>
      <c r="AR1">
        <f ca="1">Summary!U4</f>
        <v>94.285714285714278</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15.714285714285714</v>
      </c>
      <c r="BC1">
        <f ca="1">Summary!AF4</f>
        <v>100</v>
      </c>
      <c r="BD1">
        <f ca="1">Summary!AG4</f>
        <v>48.571428571428569</v>
      </c>
      <c r="BE1">
        <f ca="1">Summary!AH4</f>
        <v>100</v>
      </c>
      <c r="BF1">
        <f ca="1">Summary!AI4</f>
        <v>10</v>
      </c>
      <c r="BG1">
        <f ca="1">Summary!AJ4</f>
        <v>100</v>
      </c>
      <c r="BH1">
        <f ca="1">Summary!AK4</f>
        <v>100</v>
      </c>
      <c r="BI1">
        <f ca="1">Summary!AL4</f>
        <v>50</v>
      </c>
      <c r="BJ1">
        <f ca="1">Summary!AM4</f>
        <v>94.285714285714278</v>
      </c>
      <c r="BK1">
        <f ca="1">Summary!AN4</f>
        <v>14.285714285714285</v>
      </c>
      <c r="BL1">
        <f ca="1">Summary!AO4</f>
        <v>100</v>
      </c>
      <c r="BM1">
        <f ca="1">Summary!AP4</f>
        <v>68.571428571428569</v>
      </c>
      <c r="BN1">
        <f ca="1">Summary!AQ4</f>
        <v>100</v>
      </c>
      <c r="BO1">
        <f ca="1">Summary!AR4</f>
        <v>38.571428571428577</v>
      </c>
      <c r="BP1">
        <f ca="1">Summary!AS4</f>
        <v>78.571428571428569</v>
      </c>
      <c r="BQ1">
        <f ca="1">Summary!AT4</f>
        <v>24.285714285714285</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75.675675675675677</v>
      </c>
      <c r="BZ1">
        <f ca="1">Summary!S5</f>
        <v>100</v>
      </c>
      <c r="CA1">
        <f ca="1">Summary!T5</f>
        <v>75.675675675675677</v>
      </c>
      <c r="CB1">
        <f ca="1">Summary!U5</f>
        <v>71.621621621621628</v>
      </c>
      <c r="CC1">
        <f ca="1">Summary!V5</f>
        <v>95.945945945945937</v>
      </c>
      <c r="CD1">
        <f ca="1">Summary!W5</f>
        <v>77.027027027027032</v>
      </c>
      <c r="CE1">
        <f ca="1">Summary!X5</f>
        <v>43.243243243243242</v>
      </c>
      <c r="CF1">
        <f ca="1">Summary!Y5</f>
        <v>94.594594594594597</v>
      </c>
      <c r="CG1">
        <f ca="1">Summary!Z5</f>
        <v>91.891891891891902</v>
      </c>
      <c r="CH1">
        <f ca="1">Summary!AA5</f>
        <v>100</v>
      </c>
      <c r="CI1">
        <f ca="1">Summary!AB5</f>
        <v>72.972972972972968</v>
      </c>
      <c r="CJ1">
        <f ca="1">Summary!AC5</f>
        <v>100</v>
      </c>
      <c r="CK1">
        <f ca="1">Summary!AD5</f>
        <v>90.540540540540533</v>
      </c>
      <c r="CL1">
        <f ca="1">Summary!AE5</f>
        <v>36.486486486486484</v>
      </c>
      <c r="CM1">
        <f ca="1">Summary!AF5</f>
        <v>100</v>
      </c>
      <c r="CN1">
        <f ca="1">Summary!AG5</f>
        <v>24.324324324324326</v>
      </c>
      <c r="CO1">
        <f ca="1">Summary!AH5</f>
        <v>97.297297297297305</v>
      </c>
      <c r="CP1">
        <f ca="1">Summary!AI5</f>
        <v>100</v>
      </c>
      <c r="CQ1">
        <f ca="1">Summary!AJ5</f>
        <v>98.648648648648646</v>
      </c>
      <c r="CR1">
        <f ca="1">Summary!AK5</f>
        <v>100</v>
      </c>
      <c r="CS1">
        <f ca="1">Summary!AL5</f>
        <v>52.702702702702695</v>
      </c>
      <c r="CT1">
        <f ca="1">Summary!AM5</f>
        <v>85.13513513513513</v>
      </c>
      <c r="CU1">
        <f ca="1">Summary!AN5</f>
        <v>21.621621621621621</v>
      </c>
      <c r="CV1">
        <f ca="1">Summary!AO5</f>
        <v>100</v>
      </c>
      <c r="CW1">
        <f ca="1">Summary!AP5</f>
        <v>58.108108108108105</v>
      </c>
      <c r="CX1">
        <f ca="1">Summary!AQ5</f>
        <v>100</v>
      </c>
      <c r="CY1">
        <f ca="1">Summary!AR5</f>
        <v>50</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100</v>
      </c>
      <c r="G2">
        <f ca="1">Summary!T6</f>
        <v>50</v>
      </c>
      <c r="H2">
        <f ca="1">Summary!U6</f>
        <v>100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0</v>
      </c>
      <c r="S2">
        <f ca="1">Summary!AF6</f>
        <v>100</v>
      </c>
      <c r="T2">
        <f ca="1">Summary!AG6</f>
        <v>0</v>
      </c>
      <c r="U2">
        <f ca="1">Summary!AH6</f>
        <v>100</v>
      </c>
      <c r="V2">
        <f ca="1">Summary!AI6</f>
        <v>100</v>
      </c>
      <c r="W2">
        <f ca="1">Summary!AJ6</f>
        <v>100</v>
      </c>
      <c r="X2">
        <f ca="1">Summary!AK6</f>
        <v>100</v>
      </c>
      <c r="Y2">
        <f ca="1">Summary!AL6</f>
        <v>50</v>
      </c>
      <c r="Z2">
        <f ca="1">Summary!AM6</f>
        <v>50</v>
      </c>
      <c r="AA2">
        <f ca="1">Summary!AN6</f>
        <v>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87.5</v>
      </c>
      <c r="AP2">
        <f ca="1">Summary!S7</f>
        <v>100</v>
      </c>
      <c r="AQ2">
        <f ca="1">Summary!T7</f>
        <v>62.5</v>
      </c>
      <c r="AR2">
        <f ca="1">Summary!U7</f>
        <v>100</v>
      </c>
      <c r="AS2">
        <f ca="1">Summary!V7</f>
        <v>100</v>
      </c>
      <c r="AT2">
        <f ca="1">Summary!W7</f>
        <v>87.5</v>
      </c>
      <c r="AU2">
        <f ca="1">Summary!X7</f>
        <v>87.5</v>
      </c>
      <c r="AV2">
        <f ca="1">Summary!Y7</f>
        <v>87.5</v>
      </c>
      <c r="AW2">
        <f ca="1">Summary!Z7</f>
        <v>100</v>
      </c>
      <c r="AX2">
        <f ca="1">Summary!AA7</f>
        <v>100</v>
      </c>
      <c r="AY2">
        <f ca="1">Summary!AB7</f>
        <v>100</v>
      </c>
      <c r="AZ2">
        <f ca="1">Summary!AC7</f>
        <v>100</v>
      </c>
      <c r="BA2">
        <f ca="1">Summary!AD7</f>
        <v>100</v>
      </c>
      <c r="BB2">
        <f ca="1">Summary!AE7</f>
        <v>37.5</v>
      </c>
      <c r="BC2">
        <f ca="1">Summary!AF7</f>
        <v>100</v>
      </c>
      <c r="BD2">
        <f ca="1">Summary!AG7</f>
        <v>37.5</v>
      </c>
      <c r="BE2">
        <f ca="1">Summary!AH7</f>
        <v>100</v>
      </c>
      <c r="BF2">
        <f ca="1">Summary!AI7</f>
        <v>62.5</v>
      </c>
      <c r="BG2">
        <f ca="1">Summary!AJ7</f>
        <v>100</v>
      </c>
      <c r="BH2">
        <f ca="1">Summary!AK7</f>
        <v>100</v>
      </c>
      <c r="BI2">
        <f ca="1">Summary!AL7</f>
        <v>50</v>
      </c>
      <c r="BJ2">
        <f ca="1">Summary!AM7</f>
        <v>100</v>
      </c>
      <c r="BK2">
        <f ca="1">Summary!AN7</f>
        <v>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100</v>
      </c>
      <c r="BZ2">
        <f ca="1">Summary!S8</f>
        <v>100</v>
      </c>
      <c r="CA2">
        <f ca="1">Summary!T8</f>
        <v>25</v>
      </c>
      <c r="CB2">
        <f ca="1">Summary!U8</f>
        <v>100</v>
      </c>
      <c r="CC2">
        <f ca="1">Summary!V8</f>
        <v>100</v>
      </c>
      <c r="CD2">
        <f ca="1">Summary!W8</f>
        <v>87.5</v>
      </c>
      <c r="CE2">
        <f ca="1">Summary!X8</f>
        <v>75</v>
      </c>
      <c r="CF2">
        <f ca="1">Summary!Y8</f>
        <v>75</v>
      </c>
      <c r="CG2">
        <f ca="1">Summary!Z8</f>
        <v>100</v>
      </c>
      <c r="CH2">
        <f ca="1">Summary!AA8</f>
        <v>100</v>
      </c>
      <c r="CI2">
        <f ca="1">Summary!AB8</f>
        <v>62.5</v>
      </c>
      <c r="CJ2">
        <f ca="1">Summary!AC8</f>
        <v>100</v>
      </c>
      <c r="CK2">
        <f ca="1">Summary!AD8</f>
        <v>100</v>
      </c>
      <c r="CL2">
        <f ca="1">Summary!AE8</f>
        <v>25</v>
      </c>
      <c r="CM2">
        <f ca="1">Summary!AF8</f>
        <v>100</v>
      </c>
      <c r="CN2">
        <f ca="1">Summary!AG8</f>
        <v>25</v>
      </c>
      <c r="CO2">
        <f ca="1">Summary!AH8</f>
        <v>100</v>
      </c>
      <c r="CP2">
        <f ca="1">Summary!AI8</f>
        <v>100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62.5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100</v>
      </c>
      <c r="G5">
        <f ca="1">Summary!T3</f>
        <v>50</v>
      </c>
      <c r="H5">
        <f ca="1">Summary!U3</f>
        <v>100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0</v>
      </c>
      <c r="S5">
        <f ca="1">Summary!AF3</f>
        <v>100</v>
      </c>
      <c r="T5">
        <f ca="1">Summary!AG3</f>
        <v>0</v>
      </c>
      <c r="U5">
        <f ca="1">Summary!AH3</f>
        <v>100</v>
      </c>
      <c r="V5">
        <f ca="1">Summary!AI3</f>
        <v>100</v>
      </c>
      <c r="W5">
        <f ca="1">Summary!AJ3</f>
        <v>100</v>
      </c>
      <c r="X5">
        <f ca="1">Summary!AK3</f>
        <v>100</v>
      </c>
      <c r="Y5">
        <f ca="1">Summary!AL3</f>
        <v>50</v>
      </c>
      <c r="Z5">
        <f ca="1">Summary!AM3</f>
        <v>50</v>
      </c>
      <c r="AA5">
        <f ca="1">Summary!AN3</f>
        <v>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100</v>
      </c>
      <c r="AQ5">
        <f ca="1">Summary!T6</f>
        <v>50</v>
      </c>
      <c r="AR5">
        <f ca="1">Summary!U6</f>
        <v>100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0</v>
      </c>
      <c r="BC5">
        <f ca="1">Summary!AF6</f>
        <v>100</v>
      </c>
      <c r="BD5">
        <f ca="1">Summary!AG6</f>
        <v>0</v>
      </c>
      <c r="BE5">
        <f ca="1">Summary!AH6</f>
        <v>100</v>
      </c>
      <c r="BF5">
        <f ca="1">Summary!AI6</f>
        <v>100</v>
      </c>
      <c r="BG5">
        <f ca="1">Summary!AJ6</f>
        <v>100</v>
      </c>
      <c r="BH5">
        <f ca="1">Summary!AK6</f>
        <v>100</v>
      </c>
      <c r="BI5">
        <f ca="1">Summary!AL6</f>
        <v>50</v>
      </c>
      <c r="BJ5">
        <f ca="1">Summary!AM6</f>
        <v>50</v>
      </c>
      <c r="BK5">
        <f ca="1">Summary!AN6</f>
        <v>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92.857142857142861</v>
      </c>
      <c r="F6">
        <f ca="1">Summary!S4</f>
        <v>98.571428571428584</v>
      </c>
      <c r="G6">
        <f ca="1">Summary!T4</f>
        <v>18.571428571428573</v>
      </c>
      <c r="H6">
        <f ca="1">Summary!U4</f>
        <v>94.285714285714278</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15.714285714285714</v>
      </c>
      <c r="S6">
        <f ca="1">Summary!AF4</f>
        <v>100</v>
      </c>
      <c r="T6">
        <f ca="1">Summary!AG4</f>
        <v>48.571428571428569</v>
      </c>
      <c r="U6">
        <f ca="1">Summary!AH4</f>
        <v>100</v>
      </c>
      <c r="V6">
        <f ca="1">Summary!AI4</f>
        <v>10</v>
      </c>
      <c r="W6">
        <f ca="1">Summary!AJ4</f>
        <v>100</v>
      </c>
      <c r="X6">
        <f ca="1">Summary!AK4</f>
        <v>100</v>
      </c>
      <c r="Y6">
        <f ca="1">Summary!AL4</f>
        <v>50</v>
      </c>
      <c r="Z6">
        <f ca="1">Summary!AM4</f>
        <v>94.285714285714278</v>
      </c>
      <c r="AA6">
        <f ca="1">Summary!AN4</f>
        <v>14.285714285714285</v>
      </c>
      <c r="AB6">
        <f ca="1">Summary!AO4</f>
        <v>100</v>
      </c>
      <c r="AC6">
        <f ca="1">Summary!AP4</f>
        <v>68.571428571428569</v>
      </c>
      <c r="AD6">
        <f ca="1">Summary!AQ4</f>
        <v>100</v>
      </c>
      <c r="AE6">
        <f ca="1">Summary!AR4</f>
        <v>38.571428571428577</v>
      </c>
      <c r="AF6">
        <f ca="1">Summary!AS4</f>
        <v>78.571428571428569</v>
      </c>
      <c r="AG6">
        <f ca="1">Summary!AT4</f>
        <v>24.285714285714285</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87.5</v>
      </c>
      <c r="AP6">
        <f ca="1">Summary!S7</f>
        <v>100</v>
      </c>
      <c r="AQ6">
        <f ca="1">Summary!T7</f>
        <v>62.5</v>
      </c>
      <c r="AR6">
        <f ca="1">Summary!U7</f>
        <v>100</v>
      </c>
      <c r="AS6">
        <f ca="1">Summary!V7</f>
        <v>100</v>
      </c>
      <c r="AT6">
        <f ca="1">Summary!W7</f>
        <v>87.5</v>
      </c>
      <c r="AU6">
        <f ca="1">Summary!X7</f>
        <v>87.5</v>
      </c>
      <c r="AV6">
        <f ca="1">Summary!Y7</f>
        <v>87.5</v>
      </c>
      <c r="AW6">
        <f ca="1">Summary!Z7</f>
        <v>100</v>
      </c>
      <c r="AX6">
        <f ca="1">Summary!AA7</f>
        <v>100</v>
      </c>
      <c r="AY6">
        <f ca="1">Summary!AB7</f>
        <v>100</v>
      </c>
      <c r="AZ6">
        <f ca="1">Summary!AC7</f>
        <v>100</v>
      </c>
      <c r="BA6">
        <f ca="1">Summary!AD7</f>
        <v>100</v>
      </c>
      <c r="BB6">
        <f ca="1">Summary!AE7</f>
        <v>37.5</v>
      </c>
      <c r="BC6">
        <f ca="1">Summary!AF7</f>
        <v>100</v>
      </c>
      <c r="BD6">
        <f ca="1">Summary!AG7</f>
        <v>37.5</v>
      </c>
      <c r="BE6">
        <f ca="1">Summary!AH7</f>
        <v>100</v>
      </c>
      <c r="BF6">
        <f ca="1">Summary!AI7</f>
        <v>62.5</v>
      </c>
      <c r="BG6">
        <f ca="1">Summary!AJ7</f>
        <v>100</v>
      </c>
      <c r="BH6">
        <f ca="1">Summary!AK7</f>
        <v>100</v>
      </c>
      <c r="BI6">
        <f ca="1">Summary!AL7</f>
        <v>50</v>
      </c>
      <c r="BJ6">
        <f ca="1">Summary!AM7</f>
        <v>100</v>
      </c>
      <c r="BK6">
        <f ca="1">Summary!AN7</f>
        <v>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75.675675675675677</v>
      </c>
      <c r="F7">
        <f ca="1">Summary!S5</f>
        <v>100</v>
      </c>
      <c r="G7">
        <f ca="1">Summary!T5</f>
        <v>75.675675675675677</v>
      </c>
      <c r="H7">
        <f ca="1">Summary!U5</f>
        <v>71.621621621621628</v>
      </c>
      <c r="I7">
        <f ca="1">Summary!V5</f>
        <v>95.945945945945937</v>
      </c>
      <c r="J7">
        <f ca="1">Summary!W5</f>
        <v>77.027027027027032</v>
      </c>
      <c r="K7">
        <f ca="1">Summary!X5</f>
        <v>43.243243243243242</v>
      </c>
      <c r="L7">
        <f ca="1">Summary!Y5</f>
        <v>94.594594594594597</v>
      </c>
      <c r="M7">
        <f ca="1">Summary!Z5</f>
        <v>91.891891891891902</v>
      </c>
      <c r="N7">
        <f ca="1">Summary!AA5</f>
        <v>100</v>
      </c>
      <c r="O7">
        <f ca="1">Summary!AB5</f>
        <v>72.972972972972968</v>
      </c>
      <c r="P7">
        <f ca="1">Summary!AC5</f>
        <v>100</v>
      </c>
      <c r="Q7">
        <f ca="1">Summary!AD5</f>
        <v>90.540540540540533</v>
      </c>
      <c r="R7">
        <f ca="1">Summary!AE5</f>
        <v>36.486486486486484</v>
      </c>
      <c r="S7">
        <f ca="1">Summary!AF5</f>
        <v>100</v>
      </c>
      <c r="T7">
        <f ca="1">Summary!AG5</f>
        <v>24.324324324324326</v>
      </c>
      <c r="U7">
        <f ca="1">Summary!AH5</f>
        <v>97.297297297297305</v>
      </c>
      <c r="V7">
        <f ca="1">Summary!AI5</f>
        <v>100</v>
      </c>
      <c r="W7">
        <f ca="1">Summary!AJ5</f>
        <v>98.648648648648646</v>
      </c>
      <c r="X7">
        <f ca="1">Summary!AK5</f>
        <v>100</v>
      </c>
      <c r="Y7">
        <f ca="1">Summary!AL5</f>
        <v>52.702702702702695</v>
      </c>
      <c r="Z7">
        <f ca="1">Summary!AM5</f>
        <v>85.13513513513513</v>
      </c>
      <c r="AA7">
        <f ca="1">Summary!AN5</f>
        <v>21.621621621621621</v>
      </c>
      <c r="AB7">
        <f ca="1">Summary!AO5</f>
        <v>100</v>
      </c>
      <c r="AC7">
        <f ca="1">Summary!AP5</f>
        <v>58.108108108108105</v>
      </c>
      <c r="AD7">
        <f ca="1">Summary!AQ5</f>
        <v>100</v>
      </c>
      <c r="AE7">
        <f ca="1">Summary!AR5</f>
        <v>50</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100</v>
      </c>
      <c r="AP7">
        <f ca="1">Summary!S8</f>
        <v>100</v>
      </c>
      <c r="AQ7">
        <f ca="1">Summary!T8</f>
        <v>25</v>
      </c>
      <c r="AR7">
        <f ca="1">Summary!U8</f>
        <v>100</v>
      </c>
      <c r="AS7">
        <f ca="1">Summary!V8</f>
        <v>100</v>
      </c>
      <c r="AT7">
        <f ca="1">Summary!W8</f>
        <v>87.5</v>
      </c>
      <c r="AU7">
        <f ca="1">Summary!X8</f>
        <v>75</v>
      </c>
      <c r="AV7">
        <f ca="1">Summary!Y8</f>
        <v>75</v>
      </c>
      <c r="AW7">
        <f ca="1">Summary!Z8</f>
        <v>100</v>
      </c>
      <c r="AX7">
        <f ca="1">Summary!AA8</f>
        <v>100</v>
      </c>
      <c r="AY7">
        <f ca="1">Summary!AB8</f>
        <v>62.5</v>
      </c>
      <c r="AZ7">
        <f ca="1">Summary!AC8</f>
        <v>100</v>
      </c>
      <c r="BA7">
        <f ca="1">Summary!AD8</f>
        <v>100</v>
      </c>
      <c r="BB7">
        <f ca="1">Summary!AE8</f>
        <v>25</v>
      </c>
      <c r="BC7">
        <f ca="1">Summary!AF8</f>
        <v>100</v>
      </c>
      <c r="BD7">
        <f ca="1">Summary!AG8</f>
        <v>25</v>
      </c>
      <c r="BE7">
        <f ca="1">Summary!AH8</f>
        <v>100</v>
      </c>
      <c r="BF7">
        <f ca="1">Summary!AI8</f>
        <v>100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62.5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109375" defaultRowHeight="15"/>
  <cols>
    <col min="1" max="1" width="30.7109375" bestFit="1" customWidth="1"/>
  </cols>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0.53737329062387884</v>
      </c>
      <c r="R2">
        <f ca="1">IFERROR(CORREL(_xlfn.RANK.AVG(Summary!$C$3:$C$8,Summary!$C$3:$C$8,0),_xlfn.RANK.AVG(Summary!S$3:S$8,Summary!S$3:S$8,0)),0)</f>
        <v>-0.40451991747794525</v>
      </c>
      <c r="S2">
        <f ca="1">IFERROR(CORREL(_xlfn.RANK.AVG(Summary!$C$3:$C$8,Summary!$C$3:$C$8,0),_xlfn.RANK.AVG(Summary!T$3:T$8,Summary!T$3:T$8,0)),0)</f>
        <v>0.14927035850663303</v>
      </c>
      <c r="T2">
        <f ca="1">IFERROR(CORREL(_xlfn.RANK.AVG(Summary!$C$3:$C$8,Summary!$C$3:$C$8,0),_xlfn.RANK.AVG(Summary!U$3:U$8,Summary!U$3:U$8,0)),0)</f>
        <v>-0.8703882797784892</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-0.92547622274112473</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0.6567895774291852</v>
      </c>
      <c r="AE2">
        <f ca="1">IFERROR(CORREL(_xlfn.RANK.AVG(Summary!$C$3:$C$8,Summary!$C$3:$C$8,0),_xlfn.RANK.AVG(Summary!AF$3:AF$8,Summary!AF$3:AF$8,0)),0)</f>
        <v>0</v>
      </c>
      <c r="AF2">
        <f ca="1">IFERROR(CORREL(_xlfn.RANK.AVG(Summary!$C$3:$C$8,Summary!$C$3:$C$8,0),_xlfn.RANK.AVG(Summary!AG$3:AG$8,Summary!AG$3:AG$8,0)),0)</f>
        <v>0.62693550572785861</v>
      </c>
      <c r="AG2">
        <f ca="1">IFERROR(CORREL(_xlfn.RANK.AVG(Summary!$C$3:$C$8,Summary!$C$3:$C$8,0),_xlfn.RANK.AVG(Summary!AH$3:AH$8,Summary!AH$3:AH$8,0)),0)</f>
        <v>-0.67419986246324204</v>
      </c>
      <c r="AH2">
        <f ca="1">IFERROR(CORREL(_xlfn.RANK.AVG(Summary!$C$3:$C$8,Summary!$C$3:$C$8,0),_xlfn.RANK.AVG(Summary!AI$3:AI$8,Summary!AI$3:AI$8,0)),0)</f>
        <v>-0.36556307750696548</v>
      </c>
      <c r="AI2">
        <f ca="1">IFERROR(CORREL(_xlfn.RANK.AVG(Summary!$C$3:$C$8,Summary!$C$3:$C$8,0),_xlfn.RANK.AVG(Summary!AJ$3:AJ$8,Summary!AJ$3:AJ$8,0)),0)</f>
        <v>-0.4351941398892446</v>
      </c>
      <c r="AJ2">
        <f ca="1">IFERROR(CORREL(_xlfn.RANK.AVG(Summary!$C$3:$C$8,Summary!$C$3:$C$8,0),_xlfn.RANK.AVG(Summary!AK$3:AK$8,Summary!AK$3:AK$8,0)),0)</f>
        <v>0</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0.8703882797784892</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-0.40451991747794525</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-0.39727607885233018</v>
      </c>
      <c r="BC2">
        <f ca="1">IFERROR(CORREL(_xlfn.RANK.AVG(Summary!$C$3:$C$8,Summary!$C$3:$C$8,0),_xlfn.RANK.AVG(Summary!BD$3:BD$8,Summary!BD$3:BD$8,0)),0)</f>
        <v>-0.34332182456525595</v>
      </c>
      <c r="BD2">
        <f ca="1">IFERROR(CORREL(_xlfn.RANK.AVG(Summary!$C$3:$C$8,Summary!$C$3:$C$8,0),_xlfn.RANK.AVG(Summary!BE$3:BE$8,Summary!BE$3:BE$8,0)),0)</f>
        <v>-0.23539595453459988</v>
      </c>
      <c r="BE2">
        <f ca="1">IFERROR(CORREL(_xlfn.RANK.AVG(Summary!$C$3:$C$8,Summary!$C$3:$C$8,0),_xlfn.RANK.AVG(Summary!BF$3:BF$8,Summary!BF$3:BF$8,0)),0)</f>
        <v>-0.23539595453459988</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0.31782086308186414</v>
      </c>
      <c r="BI2">
        <f ca="1">IFERROR(CORREL(_xlfn.RANK.AVG(Summary!$C$3:$C$8,Summary!$C$3:$C$8,0),_xlfn.RANK.AVG(Summary!BJ$3:BJ$8,Summary!BJ$3:BJ$8,0)),0)</f>
        <v>-0.28787878787878785</v>
      </c>
      <c r="BJ2">
        <f ca="1">IFERROR(CORREL(_xlfn.RANK.AVG(Summary!$C$3:$C$8,Summary!$C$3:$C$8,0),_xlfn.RANK.AVG(Summary!BK$3:BK$8,Summary!BK$3:BK$8,0)),0)</f>
        <v>-0.17654696590094993</v>
      </c>
      <c r="BK2">
        <f ca="1">IFERROR(CORREL(_xlfn.RANK.AVG(Summary!$C$3:$C$8,Summary!$C$3:$C$8,0),_xlfn.RANK.AVG(Summary!BL$3:BL$8,Summary!BL$3:BL$8,0)),0)</f>
        <v>0.31782086308186414</v>
      </c>
      <c r="BL2">
        <f ca="1">IFERROR(CORREL(_xlfn.RANK.AVG(Summary!$C$3:$C$8,Summary!$C$3:$C$8,0),_xlfn.RANK.AVG(Summary!BM$3:BM$8,Summary!BM$3:BM$8,0)),0)</f>
        <v>-0.23539595453459988</v>
      </c>
      <c r="BM2">
        <f ca="1">IFERROR(CORREL(_xlfn.RANK.AVG(Summary!$C$3:$C$8,Summary!$C$3:$C$8,0),_xlfn.RANK.AVG(Summary!BN$3:BN$8,Summary!BN$3:BN$8,0)),0)</f>
        <v>0.25425669046549126</v>
      </c>
      <c r="BN2">
        <f ca="1">IFERROR(CORREL(_xlfn.RANK.AVG(Summary!$C$3:$C$8,Summary!$C$3:$C$8,0),_xlfn.RANK.AVG(Summary!BO$3:BO$8,Summary!BO$3:BO$8,0)),0)</f>
        <v>-0.23539595453459988</v>
      </c>
      <c r="BO2">
        <f ca="1">IFERROR(CORREL(_xlfn.RANK.AVG(Summary!$C$3:$C$8,Summary!$C$3:$C$8,0),_xlfn.RANK.AVG(Summary!BP$3:BP$8,Summary!BP$3:BP$8,0)),0)</f>
        <v>-0.23539595453459988</v>
      </c>
      <c r="BP2">
        <f ca="1">IFERROR(CORREL(_xlfn.RANK.AVG(Summary!$C$3:$C$8,Summary!$C$3:$C$8,0),_xlfn.RANK.AVG(Summary!BQ$3:BQ$8,Summary!BQ$3:BQ$8,0)),0)</f>
        <v>-0.50251890762960605</v>
      </c>
      <c r="BQ2">
        <f ca="1">IFERROR(CORREL(_xlfn.RANK.AVG(Summary!$C$3:$C$8,Summary!$C$3:$C$8,0),_xlfn.RANK.AVG(Summary!BR$3:BR$8,Summary!BR$3:BR$8,0)),0)</f>
        <v>-0.23539595453459988</v>
      </c>
      <c r="BR2">
        <f ca="1">IFERROR(CORREL(_xlfn.RANK.AVG(Summary!$C$3:$C$8,Summary!$C$3:$C$8,0),_xlfn.RANK.AVG(Summary!BS$3:BS$8,Summary!BS$3:BS$8,0)),0)</f>
        <v>0</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0.53737329062387884</v>
      </c>
      <c r="R3">
        <f ca="1">IFERROR(CORREL(_xlfn.RANK.AVG(Summary!$D$3:$D$8,Summary!$D$3:$D$8),_xlfn.RANK.AVG(Summary!S$3:S$8,Summary!S$3:S$8,0)),0)</f>
        <v>-0.40451991747794525</v>
      </c>
      <c r="S3">
        <f ca="1">IFERROR(CORREL(_xlfn.RANK.AVG(Summary!$D$3:$D$8,Summary!$D$3:$D$8),_xlfn.RANK.AVG(Summary!T$3:T$8,Summary!T$3:T$8,0)),0)</f>
        <v>0.14927035850663303</v>
      </c>
      <c r="T3">
        <f ca="1">IFERROR(CORREL(_xlfn.RANK.AVG(Summary!$D$3:$D$8,Summary!$D$3:$D$8),_xlfn.RANK.AVG(Summary!U$3:U$8,Summary!U$3:U$8,0)),0)</f>
        <v>-0.8703882797784892</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-0.92547622274112473</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0.6567895774291852</v>
      </c>
      <c r="AE3">
        <f ca="1">IFERROR(CORREL(_xlfn.RANK.AVG(Summary!$D$3:$D$8,Summary!$D$3:$D$8),_xlfn.RANK.AVG(Summary!AF$3:AF$8,Summary!AF$3:AF$8,0)),0)</f>
        <v>0</v>
      </c>
      <c r="AF3">
        <f ca="1">IFERROR(CORREL(_xlfn.RANK.AVG(Summary!$D$3:$D$8,Summary!$D$3:$D$8),_xlfn.RANK.AVG(Summary!AG$3:AG$8,Summary!AG$3:AG$8,0)),0)</f>
        <v>0.62693550572785861</v>
      </c>
      <c r="AG3">
        <f ca="1">IFERROR(CORREL(_xlfn.RANK.AVG(Summary!$D$3:$D$8,Summary!$D$3:$D$8),_xlfn.RANK.AVG(Summary!AH$3:AH$8,Summary!AH$3:AH$8,0)),0)</f>
        <v>-0.67419986246324204</v>
      </c>
      <c r="AH3">
        <f ca="1">IFERROR(CORREL(_xlfn.RANK.AVG(Summary!$D$3:$D$8,Summary!$D$3:$D$8),_xlfn.RANK.AVG(Summary!AI$3:AI$8,Summary!AI$3:AI$8,0)),0)</f>
        <v>-0.36556307750696548</v>
      </c>
      <c r="AI3">
        <f ca="1">IFERROR(CORREL(_xlfn.RANK.AVG(Summary!$D$3:$D$8,Summary!$D$3:$D$8),_xlfn.RANK.AVG(Summary!AJ$3:AJ$8,Summary!AJ$3:AJ$8,0)),0)</f>
        <v>-0.4351941398892446</v>
      </c>
      <c r="AJ3">
        <f ca="1">IFERROR(CORREL(_xlfn.RANK.AVG(Summary!$D$3:$D$8,Summary!$D$3:$D$8),_xlfn.RANK.AVG(Summary!AK$3:AK$8,Summary!AK$3:AK$8,0)),0)</f>
        <v>0</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0.8703882797784892</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-0.40451991747794525</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-0.39727607885233018</v>
      </c>
      <c r="BC3">
        <f ca="1">IFERROR(CORREL(_xlfn.RANK.AVG(Summary!$D$3:$D$8,Summary!$D$3:$D$8),_xlfn.RANK.AVG(Summary!BD$3:BD$8,Summary!BD$3:BD$8,0)),0)</f>
        <v>-0.34332182456525595</v>
      </c>
      <c r="BD3">
        <f ca="1">IFERROR(CORREL(_xlfn.RANK.AVG(Summary!$D$3:$D$8,Summary!$D$3:$D$8),_xlfn.RANK.AVG(Summary!BE$3:BE$8,Summary!BE$3:BE$8,0)),0)</f>
        <v>-0.23539595453459988</v>
      </c>
      <c r="BE3">
        <f ca="1">IFERROR(CORREL(_xlfn.RANK.AVG(Summary!$D$3:$D$8,Summary!$D$3:$D$8),_xlfn.RANK.AVG(Summary!BF$3:BF$8,Summary!BF$3:BF$8,0)),0)</f>
        <v>-0.23539595453459988</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0.31782086308186414</v>
      </c>
      <c r="BI3">
        <f ca="1">IFERROR(CORREL(_xlfn.RANK.AVG(Summary!$D$3:$D$8,Summary!$D$3:$D$8),_xlfn.RANK.AVG(Summary!BJ$3:BJ$8,Summary!BJ$3:BJ$8,0)),0)</f>
        <v>-0.28787878787878785</v>
      </c>
      <c r="BJ3">
        <f ca="1">IFERROR(CORREL(_xlfn.RANK.AVG(Summary!$D$3:$D$8,Summary!$D$3:$D$8),_xlfn.RANK.AVG(Summary!BK$3:BK$8,Summary!BK$3:BK$8,0)),0)</f>
        <v>-0.17654696590094993</v>
      </c>
      <c r="BK3">
        <f ca="1">IFERROR(CORREL(_xlfn.RANK.AVG(Summary!$D$3:$D$8,Summary!$D$3:$D$8),_xlfn.RANK.AVG(Summary!BL$3:BL$8,Summary!BL$3:BL$8,0)),0)</f>
        <v>0.31782086308186414</v>
      </c>
      <c r="BL3">
        <f ca="1">IFERROR(CORREL(_xlfn.RANK.AVG(Summary!$D$3:$D$8,Summary!$D$3:$D$8),_xlfn.RANK.AVG(Summary!BM$3:BM$8,Summary!BM$3:BM$8,0)),0)</f>
        <v>-0.23539595453459988</v>
      </c>
      <c r="BM3">
        <f ca="1">IFERROR(CORREL(_xlfn.RANK.AVG(Summary!$D$3:$D$8,Summary!$D$3:$D$8),_xlfn.RANK.AVG(Summary!BN$3:BN$8,Summary!BN$3:BN$8,0)),0)</f>
        <v>0.25425669046549126</v>
      </c>
      <c r="BN3">
        <f ca="1">IFERROR(CORREL(_xlfn.RANK.AVG(Summary!$D$3:$D$8,Summary!$D$3:$D$8),_xlfn.RANK.AVG(Summary!BO$3:BO$8,Summary!BO$3:BO$8,0)),0)</f>
        <v>-0.23539595453459988</v>
      </c>
      <c r="BO3">
        <f ca="1">IFERROR(CORREL(_xlfn.RANK.AVG(Summary!$D$3:$D$8,Summary!$D$3:$D$8),_xlfn.RANK.AVG(Summary!BP$3:BP$8,Summary!BP$3:BP$8,0)),0)</f>
        <v>-0.23539595453459988</v>
      </c>
      <c r="BP3">
        <f ca="1">IFERROR(CORREL(_xlfn.RANK.AVG(Summary!$D$3:$D$8,Summary!$D$3:$D$8),_xlfn.RANK.AVG(Summary!BQ$3:BQ$8,Summary!BQ$3:BQ$8,0)),0)</f>
        <v>-0.50251890762960605</v>
      </c>
      <c r="BQ3">
        <f ca="1">IFERROR(CORREL(_xlfn.RANK.AVG(Summary!$D$3:$D$8,Summary!$D$3:$D$8),_xlfn.RANK.AVG(Summary!BR$3:BR$8,Summary!BR$3:BR$8,0)),0)</f>
        <v>-0.23539595453459988</v>
      </c>
      <c r="BR3">
        <f ca="1">IFERROR(CORREL(_xlfn.RANK.AVG(Summary!$D$3:$D$8,Summary!$D$3:$D$8),_xlfn.RANK.AVG(Summary!BS$3:BS$8,Summary!BS$3:BS$8,0)),0)</f>
        <v>0</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0.58823529411764697</v>
      </c>
      <c r="R4">
        <f ca="1">IFERROR(CORREL(_xlfn.RANK.AVG(Summary!$E$3:$E$8,Summary!$E$3:$E$8),_xlfn.RANK.AVG(Summary!S$3:S$8,Summary!S$3:S$8,0)),0)</f>
        <v>-0.39852669849304284</v>
      </c>
      <c r="S4">
        <f ca="1">IFERROR(CORREL(_xlfn.RANK.AVG(Summary!$E$3:$E$8,Summary!$E$3:$E$8),_xlfn.RANK.AVG(Summary!T$3:T$8,Summary!T$3:T$8,0)),0)</f>
        <v>5.8823529411764691E-2</v>
      </c>
      <c r="T4">
        <f ca="1">IFERROR(CORREL(_xlfn.RANK.AVG(Summary!$E$3:$E$8,Summary!$E$3:$E$8),_xlfn.RANK.AVG(Summary!U$3:U$8,Summary!U$3:U$8,0)),0)</f>
        <v>-0.85749292571254421</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-0.94117647058823506</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0.58823529411764697</v>
      </c>
      <c r="AE4">
        <f ca="1">IFERROR(CORREL(_xlfn.RANK.AVG(Summary!$E$3:$E$8,Summary!$E$3:$E$8),_xlfn.RANK.AVG(Summary!AF$3:AF$8,Summary!AF$3:AF$8,0)),0)</f>
        <v>0</v>
      </c>
      <c r="AF4">
        <f ca="1">IFERROR(CORREL(_xlfn.RANK.AVG(Summary!$E$3:$E$8,Summary!$E$3:$E$8),_xlfn.RANK.AVG(Summary!AG$3:AG$8,Summary!AG$3:AG$8,0)),0)</f>
        <v>0.58823529411764697</v>
      </c>
      <c r="AG4">
        <f ca="1">IFERROR(CORREL(_xlfn.RANK.AVG(Summary!$E$3:$E$8,Summary!$E$3:$E$8),_xlfn.RANK.AVG(Summary!AH$3:AH$8,Summary!AH$3:AH$8,0)),0)</f>
        <v>-0.66421116415507142</v>
      </c>
      <c r="AH4">
        <f ca="1">IFERROR(CORREL(_xlfn.RANK.AVG(Summary!$E$3:$E$8,Summary!$E$3:$E$8),_xlfn.RANK.AVG(Summary!AI$3:AI$8,Summary!AI$3:AI$8,0)),0)</f>
        <v>-0.27439773622801411</v>
      </c>
      <c r="AI4">
        <f ca="1">IFERROR(CORREL(_xlfn.RANK.AVG(Summary!$E$3:$E$8,Summary!$E$3:$E$8),_xlfn.RANK.AVG(Summary!AJ$3:AJ$8,Summary!AJ$3:AJ$8,0)),0)</f>
        <v>-0.54879547245602822</v>
      </c>
      <c r="AJ4">
        <f ca="1">IFERROR(CORREL(_xlfn.RANK.AVG(Summary!$E$3:$E$8,Summary!$E$3:$E$8),_xlfn.RANK.AVG(Summary!AK$3:AK$8,Summary!AK$3:AK$8,0)),0)</f>
        <v>0</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0.85749292571254421</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-0.39852669849304284</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-0.43835700375960462</v>
      </c>
      <c r="BC4">
        <f ca="1">IFERROR(CORREL(_xlfn.RANK.AVG(Summary!$E$3:$E$8,Summary!$E$3:$E$8),_xlfn.RANK.AVG(Summary!BD$3:BD$8,Summary!BD$3:BD$8,0)),0)</f>
        <v>-0.39705882352941169</v>
      </c>
      <c r="BD4">
        <f ca="1">IFERROR(CORREL(_xlfn.RANK.AVG(Summary!$E$3:$E$8,Summary!$E$3:$E$8),_xlfn.RANK.AVG(Summary!BE$3:BE$8,Summary!BE$3:BE$8,0)),0)</f>
        <v>-0.28988551782622424</v>
      </c>
      <c r="BE4">
        <f ca="1">IFERROR(CORREL(_xlfn.RANK.AVG(Summary!$E$3:$E$8,Summary!$E$3:$E$8),_xlfn.RANK.AVG(Summary!BF$3:BF$8,Summary!BF$3:BF$8,0)),0)</f>
        <v>-0.28988551782622424</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0.26614532371118854</v>
      </c>
      <c r="BI4">
        <f ca="1">IFERROR(CORREL(_xlfn.RANK.AVG(Summary!$E$3:$E$8,Summary!$E$3:$E$8),_xlfn.RANK.AVG(Summary!BJ$3:BJ$8,Summary!BJ$3:BJ$8,0)),0)</f>
        <v>-0.35824886041591925</v>
      </c>
      <c r="BJ4">
        <f ca="1">IFERROR(CORREL(_xlfn.RANK.AVG(Summary!$E$3:$E$8,Summary!$E$3:$E$8),_xlfn.RANK.AVG(Summary!BK$3:BK$8,Summary!BK$3:BK$8,0)),0)</f>
        <v>-0.14494275891311212</v>
      </c>
      <c r="BK4">
        <f ca="1">IFERROR(CORREL(_xlfn.RANK.AVG(Summary!$E$3:$E$8,Summary!$E$3:$E$8),_xlfn.RANK.AVG(Summary!BL$3:BL$8,Summary!BL$3:BL$8,0)),0)</f>
        <v>0.26614532371118854</v>
      </c>
      <c r="BL4">
        <f ca="1">IFERROR(CORREL(_xlfn.RANK.AVG(Summary!$E$3:$E$8,Summary!$E$3:$E$8),_xlfn.RANK.AVG(Summary!BM$3:BM$8,Summary!BM$3:BM$8,0)),0)</f>
        <v>-0.28988551782622424</v>
      </c>
      <c r="BM4">
        <f ca="1">IFERROR(CORREL(_xlfn.RANK.AVG(Summary!$E$3:$E$8,Summary!$E$3:$E$8),_xlfn.RANK.AVG(Summary!BN$3:BN$8,Summary!BN$3:BN$8,0)),0)</f>
        <v>0.25048971643405976</v>
      </c>
      <c r="BN4">
        <f ca="1">IFERROR(CORREL(_xlfn.RANK.AVG(Summary!$E$3:$E$8,Summary!$E$3:$E$8),_xlfn.RANK.AVG(Summary!BO$3:BO$8,Summary!BO$3:BO$8,0)),0)</f>
        <v>-0.28988551782622424</v>
      </c>
      <c r="BO4">
        <f ca="1">IFERROR(CORREL(_xlfn.RANK.AVG(Summary!$E$3:$E$8,Summary!$E$3:$E$8),_xlfn.RANK.AVG(Summary!BP$3:BP$8,Summary!BP$3:BP$8,0)),0)</f>
        <v>-0.28988551782622424</v>
      </c>
      <c r="BP4">
        <f ca="1">IFERROR(CORREL(_xlfn.RANK.AVG(Summary!$E$3:$E$8,Summary!$E$3:$E$8),_xlfn.RANK.AVG(Summary!BQ$3:BQ$8,Summary!BQ$3:BQ$8,0)),0)</f>
        <v>-0.49507377148833709</v>
      </c>
      <c r="BQ4">
        <f ca="1">IFERROR(CORREL(_xlfn.RANK.AVG(Summary!$E$3:$E$8,Summary!$E$3:$E$8),_xlfn.RANK.AVG(Summary!BR$3:BR$8,Summary!BR$3:BR$8,0)),0)</f>
        <v>-0.28988551782622424</v>
      </c>
      <c r="BR4">
        <f ca="1">IFERROR(CORREL(_xlfn.RANK.AVG(Summary!$E$3:$E$8,Summary!$E$3:$E$8),_xlfn.RANK.AVG(Summary!BS$3:BS$8,Summary!BS$3:BS$8,0)),0)</f>
        <v>0</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-5.8823529411764691E-2</v>
      </c>
      <c r="R5">
        <f ca="1">IFERROR(CORREL(_xlfn.RANK.AVG(Summary!$F$3:$F$8,Summary!$F$3:$F$8),_xlfn.RANK.AVG(Summary!S$3:S$8,Summary!S$3:S$8,0)),0)</f>
        <v>0.39852669849304284</v>
      </c>
      <c r="S5">
        <f ca="1">IFERROR(CORREL(_xlfn.RANK.AVG(Summary!$F$3:$F$8,Summary!$F$3:$F$8),_xlfn.RANK.AVG(Summary!T$3:T$8,Summary!T$3:T$8,0)),0)</f>
        <v>-0.29411764705882348</v>
      </c>
      <c r="T5">
        <f ca="1">IFERROR(CORREL(_xlfn.RANK.AVG(Summary!$F$3:$F$8,Summary!$F$3:$F$8),_xlfn.RANK.AVG(Summary!U$3:U$8,Summary!U$3:U$8,0)),0)</f>
        <v>0.3772968873135194</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0.35294117647058815</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-0.52941176470588225</v>
      </c>
      <c r="AE5">
        <f ca="1">IFERROR(CORREL(_xlfn.RANK.AVG(Summary!$F$3:$F$8,Summary!$F$3:$F$8),_xlfn.RANK.AVG(Summary!AF$3:AF$8,Summary!AF$3:AF$8,0)),0)</f>
        <v>0</v>
      </c>
      <c r="AF5">
        <f ca="1">IFERROR(CORREL(_xlfn.RANK.AVG(Summary!$F$3:$F$8,Summary!$F$3:$F$8),_xlfn.RANK.AVG(Summary!AG$3:AG$8,Summary!AG$3:AG$8,0)),0)</f>
        <v>-0.58823529411764697</v>
      </c>
      <c r="AG5">
        <f ca="1">IFERROR(CORREL(_xlfn.RANK.AVG(Summary!$F$3:$F$8,Summary!$F$3:$F$8),_xlfn.RANK.AVG(Summary!AH$3:AH$8,Summary!AH$3:AH$8,0)),0)</f>
        <v>0.13284223283101429</v>
      </c>
      <c r="AH5">
        <f ca="1">IFERROR(CORREL(_xlfn.RANK.AVG(Summary!$F$3:$F$8,Summary!$F$3:$F$8),_xlfn.RANK.AVG(Summary!AI$3:AI$8,Summary!AI$3:AI$8,0)),0)</f>
        <v>0.78889349165554057</v>
      </c>
      <c r="AI5">
        <f ca="1">IFERROR(CORREL(_xlfn.RANK.AVG(Summary!$F$3:$F$8,Summary!$F$3:$F$8),_xlfn.RANK.AVG(Summary!AJ$3:AJ$8,Summary!AJ$3:AJ$8,0)),0)</f>
        <v>-0.51449575542752646</v>
      </c>
      <c r="AJ5">
        <f ca="1">IFERROR(CORREL(_xlfn.RANK.AVG(Summary!$F$3:$F$8,Summary!$F$3:$F$8),_xlfn.RANK.AVG(Summary!AK$3:AK$8,Summary!AK$3:AK$8,0)),0)</f>
        <v>0</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-0.3772968873135194</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0.39852669849304284</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-0.15655607277128736</v>
      </c>
      <c r="BC5">
        <f ca="1">IFERROR(CORREL(_xlfn.RANK.AVG(Summary!$F$3:$F$8,Summary!$F$3:$F$8),_xlfn.RANK.AVG(Summary!BD$3:BD$8,Summary!BD$3:BD$8,0)),0)</f>
        <v>-0.2794117647058823</v>
      </c>
      <c r="BD5">
        <f ca="1">IFERROR(CORREL(_xlfn.RANK.AVG(Summary!$F$3:$F$8,Summary!$F$3:$F$8),_xlfn.RANK.AVG(Summary!BE$3:BE$8,Summary!BE$3:BE$8,0)),0)</f>
        <v>-0.34786262139146906</v>
      </c>
      <c r="BE5">
        <f ca="1">IFERROR(CORREL(_xlfn.RANK.AVG(Summary!$F$3:$F$8,Summary!$F$3:$F$8),_xlfn.RANK.AVG(Summary!BF$3:BF$8,Summary!BF$3:BF$8,0)),0)</f>
        <v>-0.34786262139146906</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-0.39139018192821845</v>
      </c>
      <c r="BI5">
        <f ca="1">IFERROR(CORREL(_xlfn.RANK.AVG(Summary!$F$3:$F$8,Summary!$F$3:$F$8),_xlfn.RANK.AVG(Summary!BJ$3:BJ$8,Summary!BJ$3:BJ$8,0)),0)</f>
        <v>-0.38810293211724584</v>
      </c>
      <c r="BJ5">
        <f ca="1">IFERROR(CORREL(_xlfn.RANK.AVG(Summary!$F$3:$F$8,Summary!$F$3:$F$8),_xlfn.RANK.AVG(Summary!BK$3:BK$8,Summary!BK$3:BK$8,0)),0)</f>
        <v>0.31887406960884662</v>
      </c>
      <c r="BK5">
        <f ca="1">IFERROR(CORREL(_xlfn.RANK.AVG(Summary!$F$3:$F$8,Summary!$F$3:$F$8),_xlfn.RANK.AVG(Summary!BL$3:BL$8,Summary!BL$3:BL$8,0)),0)</f>
        <v>-0.39139018192821845</v>
      </c>
      <c r="BL5">
        <f ca="1">IFERROR(CORREL(_xlfn.RANK.AVG(Summary!$F$3:$F$8,Summary!$F$3:$F$8),_xlfn.RANK.AVG(Summary!BM$3:BM$8,Summary!BM$3:BM$8,0)),0)</f>
        <v>-0.34786262139146906</v>
      </c>
      <c r="BM5">
        <f ca="1">IFERROR(CORREL(_xlfn.RANK.AVG(Summary!$F$3:$F$8,Summary!$F$3:$F$8),_xlfn.RANK.AVG(Summary!BN$3:BN$8,Summary!BN$3:BN$8,0)),0)</f>
        <v>-0.12524485821702988</v>
      </c>
      <c r="BN5">
        <f ca="1">IFERROR(CORREL(_xlfn.RANK.AVG(Summary!$F$3:$F$8,Summary!$F$3:$F$8),_xlfn.RANK.AVG(Summary!BO$3:BO$8,Summary!BO$3:BO$8,0)),0)</f>
        <v>-0.34786262139146906</v>
      </c>
      <c r="BO5">
        <f ca="1">IFERROR(CORREL(_xlfn.RANK.AVG(Summary!$F$3:$F$8,Summary!$F$3:$F$8),_xlfn.RANK.AVG(Summary!BP$3:BP$8,Summary!BP$3:BP$8,0)),0)</f>
        <v>-0.34786262139146906</v>
      </c>
      <c r="BP5">
        <f ca="1">IFERROR(CORREL(_xlfn.RANK.AVG(Summary!$F$3:$F$8,Summary!$F$3:$F$8),_xlfn.RANK.AVG(Summary!BQ$3:BQ$8,Summary!BQ$3:BQ$8,0)),0)</f>
        <v>9.9014754297667415E-2</v>
      </c>
      <c r="BQ5">
        <f ca="1">IFERROR(CORREL(_xlfn.RANK.AVG(Summary!$F$3:$F$8,Summary!$F$3:$F$8),_xlfn.RANK.AVG(Summary!BR$3:BR$8,Summary!BR$3:BR$8,0)),0)</f>
        <v>-0.34786262139146906</v>
      </c>
      <c r="BR5">
        <f ca="1">IFERROR(CORREL(_xlfn.RANK.AVG(Summary!$F$3:$F$8,Summary!$F$3:$F$8),_xlfn.RANK.AVG(Summary!BS$3:BS$8,Summary!BS$3:BS$8,0)),0)</f>
        <v>0</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0.58823529411764697</v>
      </c>
      <c r="R6">
        <f ca="1">IFERROR(CORREL(_xlfn.RANK.AVG(Summary!$G$3:$G$8,Summary!$G$3:$G$8),_xlfn.RANK.AVG(Summary!S$3:S$8,Summary!S$3:S$8,0)),0)</f>
        <v>-0.39852669849304284</v>
      </c>
      <c r="S6">
        <f ca="1">IFERROR(CORREL(_xlfn.RANK.AVG(Summary!$G$3:$G$8,Summary!$G$3:$G$8),_xlfn.RANK.AVG(Summary!T$3:T$8,Summary!T$3:T$8,0)),0)</f>
        <v>5.8823529411764691E-2</v>
      </c>
      <c r="T6">
        <f ca="1">IFERROR(CORREL(_xlfn.RANK.AVG(Summary!$G$3:$G$8,Summary!$G$3:$G$8),_xlfn.RANK.AVG(Summary!U$3:U$8,Summary!U$3:U$8,0)),0)</f>
        <v>-0.85749292571254421</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-0.94117647058823506</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0.58823529411764697</v>
      </c>
      <c r="AE6">
        <f ca="1">IFERROR(CORREL(_xlfn.RANK.AVG(Summary!$G$3:$G$8,Summary!$G$3:$G$8),_xlfn.RANK.AVG(Summary!AF$3:AF$8,Summary!AF$3:AF$8,0)),0)</f>
        <v>0</v>
      </c>
      <c r="AF6">
        <f ca="1">IFERROR(CORREL(_xlfn.RANK.AVG(Summary!$G$3:$G$8,Summary!$G$3:$G$8),_xlfn.RANK.AVG(Summary!AG$3:AG$8,Summary!AG$3:AG$8,0)),0)</f>
        <v>0.58823529411764697</v>
      </c>
      <c r="AG6">
        <f ca="1">IFERROR(CORREL(_xlfn.RANK.AVG(Summary!$G$3:$G$8,Summary!$G$3:$G$8),_xlfn.RANK.AVG(Summary!AH$3:AH$8,Summary!AH$3:AH$8,0)),0)</f>
        <v>-0.66421116415507142</v>
      </c>
      <c r="AH6">
        <f ca="1">IFERROR(CORREL(_xlfn.RANK.AVG(Summary!$G$3:$G$8,Summary!$G$3:$G$8),_xlfn.RANK.AVG(Summary!AI$3:AI$8,Summary!AI$3:AI$8,0)),0)</f>
        <v>-0.27439773622801411</v>
      </c>
      <c r="AI6">
        <f ca="1">IFERROR(CORREL(_xlfn.RANK.AVG(Summary!$G$3:$G$8,Summary!$G$3:$G$8),_xlfn.RANK.AVG(Summary!AJ$3:AJ$8,Summary!AJ$3:AJ$8,0)),0)</f>
        <v>-0.54879547245602822</v>
      </c>
      <c r="AJ6">
        <f ca="1">IFERROR(CORREL(_xlfn.RANK.AVG(Summary!$G$3:$G$8,Summary!$G$3:$G$8),_xlfn.RANK.AVG(Summary!AK$3:AK$8,Summary!AK$3:AK$8,0)),0)</f>
        <v>0</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0.85749292571254421</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-0.39852669849304284</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-0.43835700375960462</v>
      </c>
      <c r="BC6">
        <f ca="1">IFERROR(CORREL(_xlfn.RANK.AVG(Summary!$G$3:$G$8,Summary!$G$3:$G$8),_xlfn.RANK.AVG(Summary!BD$3:BD$8,Summary!BD$3:BD$8,0)),0)</f>
        <v>-0.39705882352941169</v>
      </c>
      <c r="BD6">
        <f ca="1">IFERROR(CORREL(_xlfn.RANK.AVG(Summary!$G$3:$G$8,Summary!$G$3:$G$8),_xlfn.RANK.AVG(Summary!BE$3:BE$8,Summary!BE$3:BE$8,0)),0)</f>
        <v>-0.28988551782622424</v>
      </c>
      <c r="BE6">
        <f ca="1">IFERROR(CORREL(_xlfn.RANK.AVG(Summary!$G$3:$G$8,Summary!$G$3:$G$8),_xlfn.RANK.AVG(Summary!BF$3:BF$8,Summary!BF$3:BF$8,0)),0)</f>
        <v>-0.28988551782622424</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0.26614532371118854</v>
      </c>
      <c r="BI6">
        <f ca="1">IFERROR(CORREL(_xlfn.RANK.AVG(Summary!$G$3:$G$8,Summary!$G$3:$G$8),_xlfn.RANK.AVG(Summary!BJ$3:BJ$8,Summary!BJ$3:BJ$8,0)),0)</f>
        <v>-0.35824886041591925</v>
      </c>
      <c r="BJ6">
        <f ca="1">IFERROR(CORREL(_xlfn.RANK.AVG(Summary!$G$3:$G$8,Summary!$G$3:$G$8),_xlfn.RANK.AVG(Summary!BK$3:BK$8,Summary!BK$3:BK$8,0)),0)</f>
        <v>-0.14494275891311212</v>
      </c>
      <c r="BK6">
        <f ca="1">IFERROR(CORREL(_xlfn.RANK.AVG(Summary!$G$3:$G$8,Summary!$G$3:$G$8),_xlfn.RANK.AVG(Summary!BL$3:BL$8,Summary!BL$3:BL$8,0)),0)</f>
        <v>0.26614532371118854</v>
      </c>
      <c r="BL6">
        <f ca="1">IFERROR(CORREL(_xlfn.RANK.AVG(Summary!$G$3:$G$8,Summary!$G$3:$G$8),_xlfn.RANK.AVG(Summary!BM$3:BM$8,Summary!BM$3:BM$8,0)),0)</f>
        <v>-0.28988551782622424</v>
      </c>
      <c r="BM6">
        <f ca="1">IFERROR(CORREL(_xlfn.RANK.AVG(Summary!$G$3:$G$8,Summary!$G$3:$G$8),_xlfn.RANK.AVG(Summary!BN$3:BN$8,Summary!BN$3:BN$8,0)),0)</f>
        <v>0.25048971643405976</v>
      </c>
      <c r="BN6">
        <f ca="1">IFERROR(CORREL(_xlfn.RANK.AVG(Summary!$G$3:$G$8,Summary!$G$3:$G$8),_xlfn.RANK.AVG(Summary!BO$3:BO$8,Summary!BO$3:BO$8,0)),0)</f>
        <v>-0.28988551782622424</v>
      </c>
      <c r="BO6">
        <f ca="1">IFERROR(CORREL(_xlfn.RANK.AVG(Summary!$G$3:$G$8,Summary!$G$3:$G$8),_xlfn.RANK.AVG(Summary!BP$3:BP$8,Summary!BP$3:BP$8,0)),0)</f>
        <v>-0.28988551782622424</v>
      </c>
      <c r="BP6">
        <f ca="1">IFERROR(CORREL(_xlfn.RANK.AVG(Summary!$G$3:$G$8,Summary!$G$3:$G$8),_xlfn.RANK.AVG(Summary!BQ$3:BQ$8,Summary!BQ$3:BQ$8,0)),0)</f>
        <v>-0.49507377148833709</v>
      </c>
      <c r="BQ6">
        <f ca="1">IFERROR(CORREL(_xlfn.RANK.AVG(Summary!$G$3:$G$8,Summary!$G$3:$G$8),_xlfn.RANK.AVG(Summary!BR$3:BR$8,Summary!BR$3:BR$8,0)),0)</f>
        <v>-0.28988551782622424</v>
      </c>
      <c r="BR6">
        <f ca="1">IFERROR(CORREL(_xlfn.RANK.AVG(Summary!$G$3:$G$8,Summary!$G$3:$G$8),_xlfn.RANK.AVG(Summary!BS$3:BS$8,Summary!BS$3:BS$8,0)),0)</f>
        <v>0</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0.58823529411764697</v>
      </c>
      <c r="R7">
        <f ca="1">IFERROR(CORREL(_xlfn.RANK.AVG(Summary!$H$3:$H$8,Summary!$H$3:$H$8),_xlfn.RANK.AVG(Summary!S$3:S$8,Summary!S$3:S$8,0)),0)</f>
        <v>-0.39852669849304284</v>
      </c>
      <c r="S7">
        <f ca="1">IFERROR(CORREL(_xlfn.RANK.AVG(Summary!$H$3:$H$8,Summary!$H$3:$H$8),_xlfn.RANK.AVG(Summary!T$3:T$8,Summary!T$3:T$8,0)),0)</f>
        <v>5.8823529411764691E-2</v>
      </c>
      <c r="T7">
        <f ca="1">IFERROR(CORREL(_xlfn.RANK.AVG(Summary!$H$3:$H$8,Summary!$H$3:$H$8),_xlfn.RANK.AVG(Summary!U$3:U$8,Summary!U$3:U$8,0)),0)</f>
        <v>-0.85749292571254421</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-0.94117647058823506</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0.58823529411764697</v>
      </c>
      <c r="AE7">
        <f ca="1">IFERROR(CORREL(_xlfn.RANK.AVG(Summary!$H$3:$H$8,Summary!$H$3:$H$8),_xlfn.RANK.AVG(Summary!AF$3:AF$8,Summary!AF$3:AF$8,0)),0)</f>
        <v>0</v>
      </c>
      <c r="AF7">
        <f ca="1">IFERROR(CORREL(_xlfn.RANK.AVG(Summary!$H$3:$H$8,Summary!$H$3:$H$8),_xlfn.RANK.AVG(Summary!AG$3:AG$8,Summary!AG$3:AG$8,0)),0)</f>
        <v>0.58823529411764697</v>
      </c>
      <c r="AG7">
        <f ca="1">IFERROR(CORREL(_xlfn.RANK.AVG(Summary!$H$3:$H$8,Summary!$H$3:$H$8),_xlfn.RANK.AVG(Summary!AH$3:AH$8,Summary!AH$3:AH$8,0)),0)</f>
        <v>-0.66421116415507142</v>
      </c>
      <c r="AH7">
        <f ca="1">IFERROR(CORREL(_xlfn.RANK.AVG(Summary!$H$3:$H$8,Summary!$H$3:$H$8),_xlfn.RANK.AVG(Summary!AI$3:AI$8,Summary!AI$3:AI$8,0)),0)</f>
        <v>-0.27439773622801411</v>
      </c>
      <c r="AI7">
        <f ca="1">IFERROR(CORREL(_xlfn.RANK.AVG(Summary!$H$3:$H$8,Summary!$H$3:$H$8),_xlfn.RANK.AVG(Summary!AJ$3:AJ$8,Summary!AJ$3:AJ$8,0)),0)</f>
        <v>-0.54879547245602822</v>
      </c>
      <c r="AJ7">
        <f ca="1">IFERROR(CORREL(_xlfn.RANK.AVG(Summary!$H$3:$H$8,Summary!$H$3:$H$8),_xlfn.RANK.AVG(Summary!AK$3:AK$8,Summary!AK$3:AK$8,0)),0)</f>
        <v>0</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0.85749292571254421</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-0.39852669849304284</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-0.43835700375960462</v>
      </c>
      <c r="BC7">
        <f ca="1">IFERROR(CORREL(_xlfn.RANK.AVG(Summary!$H$3:$H$8,Summary!$H$3:$H$8),_xlfn.RANK.AVG(Summary!BD$3:BD$8,Summary!BD$3:BD$8,0)),0)</f>
        <v>-0.39705882352941169</v>
      </c>
      <c r="BD7">
        <f ca="1">IFERROR(CORREL(_xlfn.RANK.AVG(Summary!$H$3:$H$8,Summary!$H$3:$H$8),_xlfn.RANK.AVG(Summary!BE$3:BE$8,Summary!BE$3:BE$8,0)),0)</f>
        <v>-0.28988551782622424</v>
      </c>
      <c r="BE7">
        <f ca="1">IFERROR(CORREL(_xlfn.RANK.AVG(Summary!$H$3:$H$8,Summary!$H$3:$H$8),_xlfn.RANK.AVG(Summary!BF$3:BF$8,Summary!BF$3:BF$8,0)),0)</f>
        <v>-0.28988551782622424</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0.26614532371118854</v>
      </c>
      <c r="BI7">
        <f ca="1">IFERROR(CORREL(_xlfn.RANK.AVG(Summary!$H$3:$H$8,Summary!$H$3:$H$8),_xlfn.RANK.AVG(Summary!BJ$3:BJ$8,Summary!BJ$3:BJ$8,0)),0)</f>
        <v>-0.35824886041591925</v>
      </c>
      <c r="BJ7">
        <f ca="1">IFERROR(CORREL(_xlfn.RANK.AVG(Summary!$H$3:$H$8,Summary!$H$3:$H$8),_xlfn.RANK.AVG(Summary!BK$3:BK$8,Summary!BK$3:BK$8,0)),0)</f>
        <v>-0.14494275891311212</v>
      </c>
      <c r="BK7">
        <f ca="1">IFERROR(CORREL(_xlfn.RANK.AVG(Summary!$H$3:$H$8,Summary!$H$3:$H$8),_xlfn.RANK.AVG(Summary!BL$3:BL$8,Summary!BL$3:BL$8,0)),0)</f>
        <v>0.26614532371118854</v>
      </c>
      <c r="BL7">
        <f ca="1">IFERROR(CORREL(_xlfn.RANK.AVG(Summary!$H$3:$H$8,Summary!$H$3:$H$8),_xlfn.RANK.AVG(Summary!BM$3:BM$8,Summary!BM$3:BM$8,0)),0)</f>
        <v>-0.28988551782622424</v>
      </c>
      <c r="BM7">
        <f ca="1">IFERROR(CORREL(_xlfn.RANK.AVG(Summary!$H$3:$H$8,Summary!$H$3:$H$8),_xlfn.RANK.AVG(Summary!BN$3:BN$8,Summary!BN$3:BN$8,0)),0)</f>
        <v>0.25048971643405976</v>
      </c>
      <c r="BN7">
        <f ca="1">IFERROR(CORREL(_xlfn.RANK.AVG(Summary!$H$3:$H$8,Summary!$H$3:$H$8),_xlfn.RANK.AVG(Summary!BO$3:BO$8,Summary!BO$3:BO$8,0)),0)</f>
        <v>-0.28988551782622424</v>
      </c>
      <c r="BO7">
        <f ca="1">IFERROR(CORREL(_xlfn.RANK.AVG(Summary!$H$3:$H$8,Summary!$H$3:$H$8),_xlfn.RANK.AVG(Summary!BP$3:BP$8,Summary!BP$3:BP$8,0)),0)</f>
        <v>-0.28988551782622424</v>
      </c>
      <c r="BP7">
        <f ca="1">IFERROR(CORREL(_xlfn.RANK.AVG(Summary!$H$3:$H$8,Summary!$H$3:$H$8),_xlfn.RANK.AVG(Summary!BQ$3:BQ$8,Summary!BQ$3:BQ$8,0)),0)</f>
        <v>-0.49507377148833709</v>
      </c>
      <c r="BQ7">
        <f ca="1">IFERROR(CORREL(_xlfn.RANK.AVG(Summary!$H$3:$H$8,Summary!$H$3:$H$8),_xlfn.RANK.AVG(Summary!BR$3:BR$8,Summary!BR$3:BR$8,0)),0)</f>
        <v>-0.28988551782622424</v>
      </c>
      <c r="BR7">
        <f ca="1">IFERROR(CORREL(_xlfn.RANK.AVG(Summary!$H$3:$H$8,Summary!$H$3:$H$8),_xlfn.RANK.AVG(Summary!BS$3:BS$8,Summary!BS$3:BS$8,0)),0)</f>
        <v>0</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-0.35294117647058815</v>
      </c>
      <c r="R8">
        <f ca="1">IFERROR(CORREL(_xlfn.RANK.AVG(Summary!$I$3:$I$8,Summary!$I$3:$I$8),_xlfn.RANK.AVG(Summary!S$3:S$8,Summary!S$3:S$8,0)),0)</f>
        <v>0.13284223283101429</v>
      </c>
      <c r="S8">
        <f ca="1">IFERROR(CORREL(_xlfn.RANK.AVG(Summary!$I$3:$I$8,Summary!$I$3:$I$8),_xlfn.RANK.AVG(Summary!T$3:T$8,Summary!T$3:T$8,0)),0)</f>
        <v>5.8823529411764691E-2</v>
      </c>
      <c r="T8">
        <f ca="1">IFERROR(CORREL(_xlfn.RANK.AVG(Summary!$I$3:$I$8,Summary!$I$3:$I$8),_xlfn.RANK.AVG(Summary!U$3:U$8,Summary!U$3:U$8,0)),0)</f>
        <v>0.68599434057003528</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0.64705882352941158</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-0.11764705882352938</v>
      </c>
      <c r="AE8">
        <f ca="1">IFERROR(CORREL(_xlfn.RANK.AVG(Summary!$I$3:$I$8,Summary!$I$3:$I$8),_xlfn.RANK.AVG(Summary!AF$3:AF$8,Summary!AF$3:AF$8,0)),0)</f>
        <v>0</v>
      </c>
      <c r="AF8">
        <f ca="1">IFERROR(CORREL(_xlfn.RANK.AVG(Summary!$I$3:$I$8,Summary!$I$3:$I$8),_xlfn.RANK.AVG(Summary!AG$3:AG$8,Summary!AG$3:AG$8,0)),0)</f>
        <v>-5.8823529411764691E-2</v>
      </c>
      <c r="AG8">
        <f ca="1">IFERROR(CORREL(_xlfn.RANK.AVG(Summary!$I$3:$I$8,Summary!$I$3:$I$8),_xlfn.RANK.AVG(Summary!AH$3:AH$8,Summary!AH$3:AH$8,0)),0)</f>
        <v>0.66421116415507142</v>
      </c>
      <c r="AH8">
        <f ca="1">IFERROR(CORREL(_xlfn.RANK.AVG(Summary!$I$3:$I$8,Summary!$I$3:$I$8),_xlfn.RANK.AVG(Summary!AI$3:AI$8,Summary!AI$3:AI$8,0)),0)</f>
        <v>-0.30869745325651587</v>
      </c>
      <c r="AI8">
        <f ca="1">IFERROR(CORREL(_xlfn.RANK.AVG(Summary!$I$3:$I$8,Summary!$I$3:$I$8),_xlfn.RANK.AVG(Summary!AJ$3:AJ$8,Summary!AJ$3:AJ$8,0)),0)</f>
        <v>0.78889349165554057</v>
      </c>
      <c r="AJ8">
        <f ca="1">IFERROR(CORREL(_xlfn.RANK.AVG(Summary!$I$3:$I$8,Summary!$I$3:$I$8),_xlfn.RANK.AVG(Summary!AK$3:AK$8,Summary!AK$3:AK$8,0)),0)</f>
        <v>0</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-0.68599434057003528</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0.13284223283101429</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0.37573457465108967</v>
      </c>
      <c r="BC8">
        <f ca="1">IFERROR(CORREL(_xlfn.RANK.AVG(Summary!$I$3:$I$8,Summary!$I$3:$I$8),_xlfn.RANK.AVG(Summary!BD$3:BD$8,Summary!BD$3:BD$8,0)),0)</f>
        <v>0.45588235294117641</v>
      </c>
      <c r="BD8">
        <f ca="1">IFERROR(CORREL(_xlfn.RANK.AVG(Summary!$I$3:$I$8,Summary!$I$3:$I$8),_xlfn.RANK.AVG(Summary!BE$3:BE$8,Summary!BE$3:BE$8,0)),0)</f>
        <v>0.40583972495671394</v>
      </c>
      <c r="BE8">
        <f ca="1">IFERROR(CORREL(_xlfn.RANK.AVG(Summary!$I$3:$I$8,Summary!$I$3:$I$8),_xlfn.RANK.AVG(Summary!BF$3:BF$8,Summary!BF$3:BF$8,0)),0)</f>
        <v>0.40583972495671394</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-0.17221168004841608</v>
      </c>
      <c r="BI8">
        <f ca="1">IFERROR(CORREL(_xlfn.RANK.AVG(Summary!$I$3:$I$8,Summary!$I$3:$I$8),_xlfn.RANK.AVG(Summary!BJ$3:BJ$8,Summary!BJ$3:BJ$8,0)),0)</f>
        <v>0.50751921892255225</v>
      </c>
      <c r="BJ8">
        <f ca="1">IFERROR(CORREL(_xlfn.RANK.AVG(Summary!$I$3:$I$8,Summary!$I$3:$I$8),_xlfn.RANK.AVG(Summary!BK$3:BK$8,Summary!BK$3:BK$8,0)),0)</f>
        <v>8.6965655347867266E-2</v>
      </c>
      <c r="BK8">
        <f ca="1">IFERROR(CORREL(_xlfn.RANK.AVG(Summary!$I$3:$I$8,Summary!$I$3:$I$8),_xlfn.RANK.AVG(Summary!BL$3:BL$8,Summary!BL$3:BL$8,0)),0)</f>
        <v>-0.17221168004841608</v>
      </c>
      <c r="BL8">
        <f ca="1">IFERROR(CORREL(_xlfn.RANK.AVG(Summary!$I$3:$I$8,Summary!$I$3:$I$8),_xlfn.RANK.AVG(Summary!BM$3:BM$8,Summary!BM$3:BM$8,0)),0)</f>
        <v>0.40583972495671394</v>
      </c>
      <c r="BM8">
        <f ca="1">IFERROR(CORREL(_xlfn.RANK.AVG(Summary!$I$3:$I$8,Summary!$I$3:$I$8),_xlfn.RANK.AVG(Summary!BN$3:BN$8,Summary!BN$3:BN$8,0)),0)</f>
        <v>-0.34442336009683217</v>
      </c>
      <c r="BN8">
        <f ca="1">IFERROR(CORREL(_xlfn.RANK.AVG(Summary!$I$3:$I$8,Summary!$I$3:$I$8),_xlfn.RANK.AVG(Summary!BO$3:BO$8,Summary!BO$3:BO$8,0)),0)</f>
        <v>0.40583972495671394</v>
      </c>
      <c r="BO8">
        <f ca="1">IFERROR(CORREL(_xlfn.RANK.AVG(Summary!$I$3:$I$8,Summary!$I$3:$I$8),_xlfn.RANK.AVG(Summary!BP$3:BP$8,Summary!BP$3:BP$8,0)),0)</f>
        <v>0.40583972495671394</v>
      </c>
      <c r="BP8">
        <f ca="1">IFERROR(CORREL(_xlfn.RANK.AVG(Summary!$I$3:$I$8,Summary!$I$3:$I$8),_xlfn.RANK.AVG(Summary!BQ$3:BQ$8,Summary!BQ$3:BQ$8,0)),0)</f>
        <v>0.29704426289300223</v>
      </c>
      <c r="BQ8">
        <f ca="1">IFERROR(CORREL(_xlfn.RANK.AVG(Summary!$I$3:$I$8,Summary!$I$3:$I$8),_xlfn.RANK.AVG(Summary!BR$3:BR$8,Summary!BR$3:BR$8,0)),0)</f>
        <v>0.40583972495671394</v>
      </c>
      <c r="BR8">
        <f ca="1">IFERROR(CORREL(_xlfn.RANK.AVG(Summary!$I$3:$I$8,Summary!$I$3:$I$8),_xlfn.RANK.AVG(Summary!BS$3:BS$8,Summary!BS$3:BS$8,0)),0)</f>
        <v>0</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0.58823529411764697</v>
      </c>
      <c r="R9">
        <f ca="1">IFERROR(CORREL(_xlfn.RANK.AVG(Summary!$J$3:$J$8,Summary!$J$3:$J$8),_xlfn.RANK.AVG(Summary!S$3:S$8,Summary!S$3:S$8,0)),0)</f>
        <v>-0.39852669849304284</v>
      </c>
      <c r="S9">
        <f ca="1">IFERROR(CORREL(_xlfn.RANK.AVG(Summary!$J$3:$J$8,Summary!$J$3:$J$8),_xlfn.RANK.AVG(Summary!T$3:T$8,Summary!T$3:T$8,0)),0)</f>
        <v>5.8823529411764691E-2</v>
      </c>
      <c r="T9">
        <f ca="1">IFERROR(CORREL(_xlfn.RANK.AVG(Summary!$J$3:$J$8,Summary!$J$3:$J$8),_xlfn.RANK.AVG(Summary!U$3:U$8,Summary!U$3:U$8,0)),0)</f>
        <v>-0.85749292571254421</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-0.94117647058823506</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0.58823529411764697</v>
      </c>
      <c r="AE9">
        <f ca="1">IFERROR(CORREL(_xlfn.RANK.AVG(Summary!$J$3:$J$8,Summary!$J$3:$J$8),_xlfn.RANK.AVG(Summary!AF$3:AF$8,Summary!AF$3:AF$8,0)),0)</f>
        <v>0</v>
      </c>
      <c r="AF9">
        <f ca="1">IFERROR(CORREL(_xlfn.RANK.AVG(Summary!$J$3:$J$8,Summary!$J$3:$J$8),_xlfn.RANK.AVG(Summary!AG$3:AG$8,Summary!AG$3:AG$8,0)),0)</f>
        <v>0.58823529411764697</v>
      </c>
      <c r="AG9">
        <f ca="1">IFERROR(CORREL(_xlfn.RANK.AVG(Summary!$J$3:$J$8,Summary!$J$3:$J$8),_xlfn.RANK.AVG(Summary!AH$3:AH$8,Summary!AH$3:AH$8,0)),0)</f>
        <v>-0.66421116415507142</v>
      </c>
      <c r="AH9">
        <f ca="1">IFERROR(CORREL(_xlfn.RANK.AVG(Summary!$J$3:$J$8,Summary!$J$3:$J$8),_xlfn.RANK.AVG(Summary!AI$3:AI$8,Summary!AI$3:AI$8,0)),0)</f>
        <v>-0.27439773622801411</v>
      </c>
      <c r="AI9">
        <f ca="1">IFERROR(CORREL(_xlfn.RANK.AVG(Summary!$J$3:$J$8,Summary!$J$3:$J$8),_xlfn.RANK.AVG(Summary!AJ$3:AJ$8,Summary!AJ$3:AJ$8,0)),0)</f>
        <v>-0.54879547245602822</v>
      </c>
      <c r="AJ9">
        <f ca="1">IFERROR(CORREL(_xlfn.RANK.AVG(Summary!$J$3:$J$8,Summary!$J$3:$J$8),_xlfn.RANK.AVG(Summary!AK$3:AK$8,Summary!AK$3:AK$8,0)),0)</f>
        <v>0</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0.85749292571254421</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-0.39852669849304284</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-0.43835700375960462</v>
      </c>
      <c r="BC9">
        <f ca="1">IFERROR(CORREL(_xlfn.RANK.AVG(Summary!$J$3:$J$8,Summary!$J$3:$J$8),_xlfn.RANK.AVG(Summary!BD$3:BD$8,Summary!BD$3:BD$8,0)),0)</f>
        <v>-0.39705882352941169</v>
      </c>
      <c r="BD9">
        <f ca="1">IFERROR(CORREL(_xlfn.RANK.AVG(Summary!$J$3:$J$8,Summary!$J$3:$J$8),_xlfn.RANK.AVG(Summary!BE$3:BE$8,Summary!BE$3:BE$8,0)),0)</f>
        <v>-0.28988551782622424</v>
      </c>
      <c r="BE9">
        <f ca="1">IFERROR(CORREL(_xlfn.RANK.AVG(Summary!$J$3:$J$8,Summary!$J$3:$J$8),_xlfn.RANK.AVG(Summary!BF$3:BF$8,Summary!BF$3:BF$8,0)),0)</f>
        <v>-0.28988551782622424</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0.26614532371118854</v>
      </c>
      <c r="BI9">
        <f ca="1">IFERROR(CORREL(_xlfn.RANK.AVG(Summary!$J$3:$J$8,Summary!$J$3:$J$8),_xlfn.RANK.AVG(Summary!BJ$3:BJ$8,Summary!BJ$3:BJ$8,0)),0)</f>
        <v>-0.35824886041591925</v>
      </c>
      <c r="BJ9">
        <f ca="1">IFERROR(CORREL(_xlfn.RANK.AVG(Summary!$J$3:$J$8,Summary!$J$3:$J$8),_xlfn.RANK.AVG(Summary!BK$3:BK$8,Summary!BK$3:BK$8,0)),0)</f>
        <v>-0.14494275891311212</v>
      </c>
      <c r="BK9">
        <f ca="1">IFERROR(CORREL(_xlfn.RANK.AVG(Summary!$J$3:$J$8,Summary!$J$3:$J$8),_xlfn.RANK.AVG(Summary!BL$3:BL$8,Summary!BL$3:BL$8,0)),0)</f>
        <v>0.26614532371118854</v>
      </c>
      <c r="BL9">
        <f ca="1">IFERROR(CORREL(_xlfn.RANK.AVG(Summary!$J$3:$J$8,Summary!$J$3:$J$8),_xlfn.RANK.AVG(Summary!BM$3:BM$8,Summary!BM$3:BM$8,0)),0)</f>
        <v>-0.28988551782622424</v>
      </c>
      <c r="BM9">
        <f ca="1">IFERROR(CORREL(_xlfn.RANK.AVG(Summary!$J$3:$J$8,Summary!$J$3:$J$8),_xlfn.RANK.AVG(Summary!BN$3:BN$8,Summary!BN$3:BN$8,0)),0)</f>
        <v>0.25048971643405976</v>
      </c>
      <c r="BN9">
        <f ca="1">IFERROR(CORREL(_xlfn.RANK.AVG(Summary!$J$3:$J$8,Summary!$J$3:$J$8),_xlfn.RANK.AVG(Summary!BO$3:BO$8,Summary!BO$3:BO$8,0)),0)</f>
        <v>-0.28988551782622424</v>
      </c>
      <c r="BO9">
        <f ca="1">IFERROR(CORREL(_xlfn.RANK.AVG(Summary!$J$3:$J$8,Summary!$J$3:$J$8),_xlfn.RANK.AVG(Summary!BP$3:BP$8,Summary!BP$3:BP$8,0)),0)</f>
        <v>-0.28988551782622424</v>
      </c>
      <c r="BP9">
        <f ca="1">IFERROR(CORREL(_xlfn.RANK.AVG(Summary!$J$3:$J$8,Summary!$J$3:$J$8),_xlfn.RANK.AVG(Summary!BQ$3:BQ$8,Summary!BQ$3:BQ$8,0)),0)</f>
        <v>-0.49507377148833709</v>
      </c>
      <c r="BQ9">
        <f ca="1">IFERROR(CORREL(_xlfn.RANK.AVG(Summary!$J$3:$J$8,Summary!$J$3:$J$8),_xlfn.RANK.AVG(Summary!BR$3:BR$8,Summary!BR$3:BR$8,0)),0)</f>
        <v>-0.28988551782622424</v>
      </c>
      <c r="BR9">
        <f ca="1">IFERROR(CORREL(_xlfn.RANK.AVG(Summary!$J$3:$J$8,Summary!$J$3:$J$8),_xlfn.RANK.AVG(Summary!BS$3:BS$8,Summary!BS$3:BS$8,0)),0)</f>
        <v>0</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0.47058823529411753</v>
      </c>
      <c r="R10">
        <f ca="1">IFERROR(CORREL(_xlfn.RANK.AVG(Summary!$K$3:$K$8,Summary!$K$3:$K$8),_xlfn.RANK.AVG(Summary!S$3:S$8,Summary!S$3:S$8,0)),0)</f>
        <v>-0.39852669849304284</v>
      </c>
      <c r="S10">
        <f ca="1">IFERROR(CORREL(_xlfn.RANK.AVG(Summary!$K$3:$K$8,Summary!$K$3:$K$8),_xlfn.RANK.AVG(Summary!T$3:T$8,Summary!T$3:T$8,0)),0)</f>
        <v>0.23529411764705876</v>
      </c>
      <c r="T10">
        <f ca="1">IFERROR(CORREL(_xlfn.RANK.AVG(Summary!$K$3:$K$8,Summary!$K$3:$K$8),_xlfn.RANK.AVG(Summary!U$3:U$8,Summary!U$3:U$8,0)),0)</f>
        <v>-0.85749292571254421</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-0.88235294117647045</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0.70588235294117629</v>
      </c>
      <c r="AE10">
        <f ca="1">IFERROR(CORREL(_xlfn.RANK.AVG(Summary!$K$3:$K$8,Summary!$K$3:$K$8),_xlfn.RANK.AVG(Summary!AF$3:AF$8,Summary!AF$3:AF$8,0)),0)</f>
        <v>0</v>
      </c>
      <c r="AF10">
        <f ca="1">IFERROR(CORREL(_xlfn.RANK.AVG(Summary!$K$3:$K$8,Summary!$K$3:$K$8),_xlfn.RANK.AVG(Summary!AG$3:AG$8,Summary!AG$3:AG$8,0)),0)</f>
        <v>0.64705882352941158</v>
      </c>
      <c r="AG10">
        <f ca="1">IFERROR(CORREL(_xlfn.RANK.AVG(Summary!$K$3:$K$8,Summary!$K$3:$K$8),_xlfn.RANK.AVG(Summary!AH$3:AH$8,Summary!AH$3:AH$8,0)),0)</f>
        <v>-0.66421116415507142</v>
      </c>
      <c r="AH10">
        <f ca="1">IFERROR(CORREL(_xlfn.RANK.AVG(Summary!$K$3:$K$8,Summary!$K$3:$K$8),_xlfn.RANK.AVG(Summary!AI$3:AI$8,Summary!AI$3:AI$8,0)),0)</f>
        <v>-0.44589632137052287</v>
      </c>
      <c r="AI10">
        <f ca="1">IFERROR(CORREL(_xlfn.RANK.AVG(Summary!$K$3:$K$8,Summary!$K$3:$K$8),_xlfn.RANK.AVG(Summary!AJ$3:AJ$8,Summary!AJ$3:AJ$8,0)),0)</f>
        <v>-0.30869745325651587</v>
      </c>
      <c r="AJ10">
        <f ca="1">IFERROR(CORREL(_xlfn.RANK.AVG(Summary!$K$3:$K$8,Summary!$K$3:$K$8),_xlfn.RANK.AVG(Summary!AK$3:AK$8,Summary!AK$3:AK$8,0)),0)</f>
        <v>0</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0.85749292571254421</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-0.39852669849304284</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-0.34442336009683217</v>
      </c>
      <c r="BC10">
        <f ca="1">IFERROR(CORREL(_xlfn.RANK.AVG(Summary!$K$3:$K$8,Summary!$K$3:$K$8),_xlfn.RANK.AVG(Summary!BD$3:BD$8,Summary!BD$3:BD$8,0)),0)</f>
        <v>-0.2794117647058823</v>
      </c>
      <c r="BD10">
        <f ca="1">IFERROR(CORREL(_xlfn.RANK.AVG(Summary!$K$3:$K$8,Summary!$K$3:$K$8),_xlfn.RANK.AVG(Summary!BE$3:BE$8,Summary!BE$3:BE$8,0)),0)</f>
        <v>-0.17393131069573453</v>
      </c>
      <c r="BE10">
        <f ca="1">IFERROR(CORREL(_xlfn.RANK.AVG(Summary!$K$3:$K$8,Summary!$K$3:$K$8),_xlfn.RANK.AVG(Summary!BF$3:BF$8,Summary!BF$3:BF$8,0)),0)</f>
        <v>-0.17393131069573453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0.36007896737396095</v>
      </c>
      <c r="BI10">
        <f ca="1">IFERROR(CORREL(_xlfn.RANK.AVG(Summary!$K$3:$K$8,Summary!$K$3:$K$8),_xlfn.RANK.AVG(Summary!BJ$3:BJ$8,Summary!BJ$3:BJ$8,0)),0)</f>
        <v>-0.20897850190928624</v>
      </c>
      <c r="BJ10">
        <f ca="1">IFERROR(CORREL(_xlfn.RANK.AVG(Summary!$K$3:$K$8,Summary!$K$3:$K$8),_xlfn.RANK.AVG(Summary!BK$3:BK$8,Summary!BK$3:BK$8,0)),0)</f>
        <v>-0.20291986247835697</v>
      </c>
      <c r="BK10">
        <f ca="1">IFERROR(CORREL(_xlfn.RANK.AVG(Summary!$K$3:$K$8,Summary!$K$3:$K$8),_xlfn.RANK.AVG(Summary!BL$3:BL$8,Summary!BL$3:BL$8,0)),0)</f>
        <v>0.36007896737396095</v>
      </c>
      <c r="BL10">
        <f ca="1">IFERROR(CORREL(_xlfn.RANK.AVG(Summary!$K$3:$K$8,Summary!$K$3:$K$8),_xlfn.RANK.AVG(Summary!BM$3:BM$8,Summary!BM$3:BM$8,0)),0)</f>
        <v>-0.17393131069573453</v>
      </c>
      <c r="BM10">
        <f ca="1">IFERROR(CORREL(_xlfn.RANK.AVG(Summary!$K$3:$K$8,Summary!$K$3:$K$8),_xlfn.RANK.AVG(Summary!BN$3:BN$8,Summary!BN$3:BN$8,0)),0)</f>
        <v>0.25048971643405976</v>
      </c>
      <c r="BN10">
        <f ca="1">IFERROR(CORREL(_xlfn.RANK.AVG(Summary!$K$3:$K$8,Summary!$K$3:$K$8),_xlfn.RANK.AVG(Summary!BO$3:BO$8,Summary!BO$3:BO$8,0)),0)</f>
        <v>-0.17393131069573453</v>
      </c>
      <c r="BO10">
        <f ca="1">IFERROR(CORREL(_xlfn.RANK.AVG(Summary!$K$3:$K$8,Summary!$K$3:$K$8),_xlfn.RANK.AVG(Summary!BP$3:BP$8,Summary!BP$3:BP$8,0)),0)</f>
        <v>-0.17393131069573453</v>
      </c>
      <c r="BP10">
        <f ca="1">IFERROR(CORREL(_xlfn.RANK.AVG(Summary!$K$3:$K$8,Summary!$K$3:$K$8),_xlfn.RANK.AVG(Summary!BQ$3:BQ$8,Summary!BQ$3:BQ$8,0)),0)</f>
        <v>-0.49507377148833709</v>
      </c>
      <c r="BQ10">
        <f ca="1">IFERROR(CORREL(_xlfn.RANK.AVG(Summary!$K$3:$K$8,Summary!$K$3:$K$8),_xlfn.RANK.AVG(Summary!BR$3:BR$8,Summary!BR$3:BR$8,0)),0)</f>
        <v>-0.17393131069573453</v>
      </c>
      <c r="BR10">
        <f ca="1">IFERROR(CORREL(_xlfn.RANK.AVG(Summary!$K$3:$K$8,Summary!$K$3:$K$8),_xlfn.RANK.AVG(Summary!BS$3:BS$8,Summary!BS$3:BS$8,0)),0)</f>
        <v>0</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-0.35294117647058815</v>
      </c>
      <c r="R11">
        <f ca="1">IFERROR(CORREL(_xlfn.RANK.AVG(Summary!$L$3:$L$8,Summary!$L$3:$L$8),_xlfn.RANK.AVG(Summary!S$3:S$8,Summary!S$3:S$8,0)),0)</f>
        <v>0.13284223283101429</v>
      </c>
      <c r="S11">
        <f ca="1">IFERROR(CORREL(_xlfn.RANK.AVG(Summary!$L$3:$L$8,Summary!$L$3:$L$8),_xlfn.RANK.AVG(Summary!T$3:T$8,Summary!T$3:T$8,0)),0)</f>
        <v>5.8823529411764691E-2</v>
      </c>
      <c r="T11">
        <f ca="1">IFERROR(CORREL(_xlfn.RANK.AVG(Summary!$L$3:$L$8,Summary!$L$3:$L$8),_xlfn.RANK.AVG(Summary!U$3:U$8,Summary!U$3:U$8,0)),0)</f>
        <v>0.68599434057003528</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0.64705882352941158</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-0.11764705882352938</v>
      </c>
      <c r="AE11">
        <f ca="1">IFERROR(CORREL(_xlfn.RANK.AVG(Summary!$L$3:$L$8,Summary!$L$3:$L$8),_xlfn.RANK.AVG(Summary!AF$3:AF$8,Summary!AF$3:AF$8,0)),0)</f>
        <v>0</v>
      </c>
      <c r="AF11">
        <f ca="1">IFERROR(CORREL(_xlfn.RANK.AVG(Summary!$L$3:$L$8,Summary!$L$3:$L$8),_xlfn.RANK.AVG(Summary!AG$3:AG$8,Summary!AG$3:AG$8,0)),0)</f>
        <v>-5.8823529411764691E-2</v>
      </c>
      <c r="AG11">
        <f ca="1">IFERROR(CORREL(_xlfn.RANK.AVG(Summary!$L$3:$L$8,Summary!$L$3:$L$8),_xlfn.RANK.AVG(Summary!AH$3:AH$8,Summary!AH$3:AH$8,0)),0)</f>
        <v>0.66421116415507142</v>
      </c>
      <c r="AH11">
        <f ca="1">IFERROR(CORREL(_xlfn.RANK.AVG(Summary!$L$3:$L$8,Summary!$L$3:$L$8),_xlfn.RANK.AVG(Summary!AI$3:AI$8,Summary!AI$3:AI$8,0)),0)</f>
        <v>-0.30869745325651587</v>
      </c>
      <c r="AI11">
        <f ca="1">IFERROR(CORREL(_xlfn.RANK.AVG(Summary!$L$3:$L$8,Summary!$L$3:$L$8),_xlfn.RANK.AVG(Summary!AJ$3:AJ$8,Summary!AJ$3:AJ$8,0)),0)</f>
        <v>0.78889349165554057</v>
      </c>
      <c r="AJ11">
        <f ca="1">IFERROR(CORREL(_xlfn.RANK.AVG(Summary!$L$3:$L$8,Summary!$L$3:$L$8),_xlfn.RANK.AVG(Summary!AK$3:AK$8,Summary!AK$3:AK$8,0)),0)</f>
        <v>0</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-0.68599434057003528</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0.13284223283101429</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0.37573457465108967</v>
      </c>
      <c r="BC11">
        <f ca="1">IFERROR(CORREL(_xlfn.RANK.AVG(Summary!$L$3:$L$8,Summary!$L$3:$L$8),_xlfn.RANK.AVG(Summary!BD$3:BD$8,Summary!BD$3:BD$8,0)),0)</f>
        <v>0.45588235294117641</v>
      </c>
      <c r="BD11">
        <f ca="1">IFERROR(CORREL(_xlfn.RANK.AVG(Summary!$L$3:$L$8,Summary!$L$3:$L$8),_xlfn.RANK.AVG(Summary!BE$3:BE$8,Summary!BE$3:BE$8,0)),0)</f>
        <v>0.40583972495671394</v>
      </c>
      <c r="BE11">
        <f ca="1">IFERROR(CORREL(_xlfn.RANK.AVG(Summary!$L$3:$L$8,Summary!$L$3:$L$8),_xlfn.RANK.AVG(Summary!BF$3:BF$8,Summary!BF$3:BF$8,0)),0)</f>
        <v>0.40583972495671394</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-0.17221168004841608</v>
      </c>
      <c r="BI11">
        <f ca="1">IFERROR(CORREL(_xlfn.RANK.AVG(Summary!$L$3:$L$8,Summary!$L$3:$L$8),_xlfn.RANK.AVG(Summary!BJ$3:BJ$8,Summary!BJ$3:BJ$8,0)),0)</f>
        <v>0.50751921892255225</v>
      </c>
      <c r="BJ11">
        <f ca="1">IFERROR(CORREL(_xlfn.RANK.AVG(Summary!$L$3:$L$8,Summary!$L$3:$L$8),_xlfn.RANK.AVG(Summary!BK$3:BK$8,Summary!BK$3:BK$8,0)),0)</f>
        <v>8.6965655347867266E-2</v>
      </c>
      <c r="BK11">
        <f ca="1">IFERROR(CORREL(_xlfn.RANK.AVG(Summary!$L$3:$L$8,Summary!$L$3:$L$8),_xlfn.RANK.AVG(Summary!BL$3:BL$8,Summary!BL$3:BL$8,0)),0)</f>
        <v>-0.17221168004841608</v>
      </c>
      <c r="BL11">
        <f ca="1">IFERROR(CORREL(_xlfn.RANK.AVG(Summary!$L$3:$L$8,Summary!$L$3:$L$8),_xlfn.RANK.AVG(Summary!BM$3:BM$8,Summary!BM$3:BM$8,0)),0)</f>
        <v>0.40583972495671394</v>
      </c>
      <c r="BM11">
        <f ca="1">IFERROR(CORREL(_xlfn.RANK.AVG(Summary!$L$3:$L$8,Summary!$L$3:$L$8),_xlfn.RANK.AVG(Summary!BN$3:BN$8,Summary!BN$3:BN$8,0)),0)</f>
        <v>-0.34442336009683217</v>
      </c>
      <c r="BN11">
        <f ca="1">IFERROR(CORREL(_xlfn.RANK.AVG(Summary!$L$3:$L$8,Summary!$L$3:$L$8),_xlfn.RANK.AVG(Summary!BO$3:BO$8,Summary!BO$3:BO$8,0)),0)</f>
        <v>0.40583972495671394</v>
      </c>
      <c r="BO11">
        <f ca="1">IFERROR(CORREL(_xlfn.RANK.AVG(Summary!$L$3:$L$8,Summary!$L$3:$L$8),_xlfn.RANK.AVG(Summary!BP$3:BP$8,Summary!BP$3:BP$8,0)),0)</f>
        <v>0.40583972495671394</v>
      </c>
      <c r="BP11">
        <f ca="1">IFERROR(CORREL(_xlfn.RANK.AVG(Summary!$L$3:$L$8,Summary!$L$3:$L$8),_xlfn.RANK.AVG(Summary!BQ$3:BQ$8,Summary!BQ$3:BQ$8,0)),0)</f>
        <v>0.29704426289300223</v>
      </c>
      <c r="BQ11">
        <f ca="1">IFERROR(CORREL(_xlfn.RANK.AVG(Summary!$L$3:$L$8,Summary!$L$3:$L$8),_xlfn.RANK.AVG(Summary!BR$3:BR$8,Summary!BR$3:BR$8,0)),0)</f>
        <v>0.40583972495671394</v>
      </c>
      <c r="BR11">
        <f ca="1">IFERROR(CORREL(_xlfn.RANK.AVG(Summary!$L$3:$L$8,Summary!$L$3:$L$8),_xlfn.RANK.AVG(Summary!BS$3:BS$8,Summary!BS$3:BS$8,0)),0)</f>
        <v>0</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5.8823529411764691E-2</v>
      </c>
      <c r="R12">
        <f ca="1">IFERROR(CORREL(_xlfn.RANK.AVG(Summary!$M$3:$M$8,Summary!$M$3:$M$8),_xlfn.RANK.AVG(Summary!S$3:S$8,Summary!S$3:S$8,0)),0)</f>
        <v>-0.39852669849304284</v>
      </c>
      <c r="S12">
        <f ca="1">IFERROR(CORREL(_xlfn.RANK.AVG(Summary!$M$3:$M$8,Summary!$M$3:$M$8),_xlfn.RANK.AVG(Summary!T$3:T$8,Summary!T$3:T$8,0)),0)</f>
        <v>0.29411764705882348</v>
      </c>
      <c r="T12">
        <f ca="1">IFERROR(CORREL(_xlfn.RANK.AVG(Summary!$M$3:$M$8,Summary!$M$3:$M$8),_xlfn.RANK.AVG(Summary!U$3:U$8,Summary!U$3:U$8,0)),0)</f>
        <v>-0.3772968873135194</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-0.35294117647058815</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0.52941176470588225</v>
      </c>
      <c r="AE12">
        <f ca="1">IFERROR(CORREL(_xlfn.RANK.AVG(Summary!$M$3:$M$8,Summary!$M$3:$M$8),_xlfn.RANK.AVG(Summary!AF$3:AF$8,Summary!AF$3:AF$8,0)),0)</f>
        <v>0</v>
      </c>
      <c r="AF12">
        <f ca="1">IFERROR(CORREL(_xlfn.RANK.AVG(Summary!$M$3:$M$8,Summary!$M$3:$M$8),_xlfn.RANK.AVG(Summary!AG$3:AG$8,Summary!AG$3:AG$8,0)),0)</f>
        <v>0.58823529411764697</v>
      </c>
      <c r="AG12">
        <f ca="1">IFERROR(CORREL(_xlfn.RANK.AVG(Summary!$M$3:$M$8,Summary!$M$3:$M$8),_xlfn.RANK.AVG(Summary!AH$3:AH$8,Summary!AH$3:AH$8,0)),0)</f>
        <v>-0.13284223283101429</v>
      </c>
      <c r="AH12">
        <f ca="1">IFERROR(CORREL(_xlfn.RANK.AVG(Summary!$M$3:$M$8,Summary!$M$3:$M$8),_xlfn.RANK.AVG(Summary!AI$3:AI$8,Summary!AI$3:AI$8,0)),0)</f>
        <v>-0.78889349165554057</v>
      </c>
      <c r="AI12">
        <f ca="1">IFERROR(CORREL(_xlfn.RANK.AVG(Summary!$M$3:$M$8,Summary!$M$3:$M$8),_xlfn.RANK.AVG(Summary!AJ$3:AJ$8,Summary!AJ$3:AJ$8,0)),0)</f>
        <v>0.51449575542752646</v>
      </c>
      <c r="AJ12">
        <f ca="1">IFERROR(CORREL(_xlfn.RANK.AVG(Summary!$M$3:$M$8,Summary!$M$3:$M$8),_xlfn.RANK.AVG(Summary!AK$3:AK$8,Summary!AK$3:AK$8,0)),0)</f>
        <v>0</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0.3772968873135194</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-0.39852669849304284</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0.15655607277128736</v>
      </c>
      <c r="BC12">
        <f ca="1">IFERROR(CORREL(_xlfn.RANK.AVG(Summary!$M$3:$M$8,Summary!$M$3:$M$8),_xlfn.RANK.AVG(Summary!BD$3:BD$8,Summary!BD$3:BD$8,0)),0)</f>
        <v>0.2794117647058823</v>
      </c>
      <c r="BD12">
        <f ca="1">IFERROR(CORREL(_xlfn.RANK.AVG(Summary!$M$3:$M$8,Summary!$M$3:$M$8),_xlfn.RANK.AVG(Summary!BE$3:BE$8,Summary!BE$3:BE$8,0)),0)</f>
        <v>0.34786262139146906</v>
      </c>
      <c r="BE12">
        <f ca="1">IFERROR(CORREL(_xlfn.RANK.AVG(Summary!$M$3:$M$8,Summary!$M$3:$M$8),_xlfn.RANK.AVG(Summary!BF$3:BF$8,Summary!BF$3:BF$8,0)),0)</f>
        <v>0.34786262139146906</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0.39139018192821845</v>
      </c>
      <c r="BI12">
        <f ca="1">IFERROR(CORREL(_xlfn.RANK.AVG(Summary!$M$3:$M$8,Summary!$M$3:$M$8),_xlfn.RANK.AVG(Summary!BJ$3:BJ$8,Summary!BJ$3:BJ$8,0)),0)</f>
        <v>0.38810293211724584</v>
      </c>
      <c r="BJ12">
        <f ca="1">IFERROR(CORREL(_xlfn.RANK.AVG(Summary!$M$3:$M$8,Summary!$M$3:$M$8),_xlfn.RANK.AVG(Summary!BK$3:BK$8,Summary!BK$3:BK$8,0)),0)</f>
        <v>-0.31887406960884662</v>
      </c>
      <c r="BK12">
        <f ca="1">IFERROR(CORREL(_xlfn.RANK.AVG(Summary!$M$3:$M$8,Summary!$M$3:$M$8),_xlfn.RANK.AVG(Summary!BL$3:BL$8,Summary!BL$3:BL$8,0)),0)</f>
        <v>0.39139018192821845</v>
      </c>
      <c r="BL12">
        <f ca="1">IFERROR(CORREL(_xlfn.RANK.AVG(Summary!$M$3:$M$8,Summary!$M$3:$M$8),_xlfn.RANK.AVG(Summary!BM$3:BM$8,Summary!BM$3:BM$8,0)),0)</f>
        <v>0.34786262139146906</v>
      </c>
      <c r="BM12">
        <f ca="1">IFERROR(CORREL(_xlfn.RANK.AVG(Summary!$M$3:$M$8,Summary!$M$3:$M$8),_xlfn.RANK.AVG(Summary!BN$3:BN$8,Summary!BN$3:BN$8,0)),0)</f>
        <v>0.12524485821702988</v>
      </c>
      <c r="BN12">
        <f ca="1">IFERROR(CORREL(_xlfn.RANK.AVG(Summary!$M$3:$M$8,Summary!$M$3:$M$8),_xlfn.RANK.AVG(Summary!BO$3:BO$8,Summary!BO$3:BO$8,0)),0)</f>
        <v>0.34786262139146906</v>
      </c>
      <c r="BO12">
        <f ca="1">IFERROR(CORREL(_xlfn.RANK.AVG(Summary!$M$3:$M$8,Summary!$M$3:$M$8),_xlfn.RANK.AVG(Summary!BP$3:BP$8,Summary!BP$3:BP$8,0)),0)</f>
        <v>0.34786262139146906</v>
      </c>
      <c r="BP12">
        <f ca="1">IFERROR(CORREL(_xlfn.RANK.AVG(Summary!$M$3:$M$8,Summary!$M$3:$M$8),_xlfn.RANK.AVG(Summary!BQ$3:BQ$8,Summary!BQ$3:BQ$8,0)),0)</f>
        <v>-9.9014754297667415E-2</v>
      </c>
      <c r="BQ12">
        <f ca="1">IFERROR(CORREL(_xlfn.RANK.AVG(Summary!$M$3:$M$8,Summary!$M$3:$M$8),_xlfn.RANK.AVG(Summary!BR$3:BR$8,Summary!BR$3:BR$8,0)),0)</f>
        <v>0.34786262139146906</v>
      </c>
      <c r="BR12">
        <f ca="1">IFERROR(CORREL(_xlfn.RANK.AVG(Summary!$M$3:$M$8,Summary!$M$3:$M$8),_xlfn.RANK.AVG(Summary!BS$3:BS$8,Summary!BS$3:BS$8,0)),0)</f>
        <v>0</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-0.35294117647058815</v>
      </c>
      <c r="R13">
        <f ca="1">IFERROR(CORREL(_xlfn.RANK.AVG(Summary!$N$3:$N$8,Summary!$N$3:$N$8),_xlfn.RANK.AVG(Summary!S$3:S$8,Summary!S$3:S$8,0)),0)</f>
        <v>0.13284223283101429</v>
      </c>
      <c r="S13">
        <f ca="1">IFERROR(CORREL(_xlfn.RANK.AVG(Summary!$N$3:$N$8,Summary!$N$3:$N$8),_xlfn.RANK.AVG(Summary!T$3:T$8,Summary!T$3:T$8,0)),0)</f>
        <v>5.8823529411764691E-2</v>
      </c>
      <c r="T13">
        <f ca="1">IFERROR(CORREL(_xlfn.RANK.AVG(Summary!$N$3:$N$8,Summary!$N$3:$N$8),_xlfn.RANK.AVG(Summary!U$3:U$8,Summary!U$3:U$8,0)),0)</f>
        <v>0.68599434057003528</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0.64705882352941158</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-0.11764705882352938</v>
      </c>
      <c r="AE13">
        <f ca="1">IFERROR(CORREL(_xlfn.RANK.AVG(Summary!$N$3:$N$8,Summary!$N$3:$N$8),_xlfn.RANK.AVG(Summary!AF$3:AF$8,Summary!AF$3:AF$8,0)),0)</f>
        <v>0</v>
      </c>
      <c r="AF13">
        <f ca="1">IFERROR(CORREL(_xlfn.RANK.AVG(Summary!$N$3:$N$8,Summary!$N$3:$N$8),_xlfn.RANK.AVG(Summary!AG$3:AG$8,Summary!AG$3:AG$8,0)),0)</f>
        <v>-5.8823529411764691E-2</v>
      </c>
      <c r="AG13">
        <f ca="1">IFERROR(CORREL(_xlfn.RANK.AVG(Summary!$N$3:$N$8,Summary!$N$3:$N$8),_xlfn.RANK.AVG(Summary!AH$3:AH$8,Summary!AH$3:AH$8,0)),0)</f>
        <v>0.66421116415507142</v>
      </c>
      <c r="AH13">
        <f ca="1">IFERROR(CORREL(_xlfn.RANK.AVG(Summary!$N$3:$N$8,Summary!$N$3:$N$8),_xlfn.RANK.AVG(Summary!AI$3:AI$8,Summary!AI$3:AI$8,0)),0)</f>
        <v>-0.30869745325651587</v>
      </c>
      <c r="AI13">
        <f ca="1">IFERROR(CORREL(_xlfn.RANK.AVG(Summary!$N$3:$N$8,Summary!$N$3:$N$8),_xlfn.RANK.AVG(Summary!AJ$3:AJ$8,Summary!AJ$3:AJ$8,0)),0)</f>
        <v>0.78889349165554057</v>
      </c>
      <c r="AJ13">
        <f ca="1">IFERROR(CORREL(_xlfn.RANK.AVG(Summary!$N$3:$N$8,Summary!$N$3:$N$8),_xlfn.RANK.AVG(Summary!AK$3:AK$8,Summary!AK$3:AK$8,0)),0)</f>
        <v>0</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-0.68599434057003528</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0.13284223283101429</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0.37573457465108967</v>
      </c>
      <c r="BC13">
        <f ca="1">IFERROR(CORREL(_xlfn.RANK.AVG(Summary!$N$3:$N$8,Summary!$N$3:$N$8),_xlfn.RANK.AVG(Summary!BD$3:BD$8,Summary!BD$3:BD$8,0)),0)</f>
        <v>0.45588235294117641</v>
      </c>
      <c r="BD13">
        <f ca="1">IFERROR(CORREL(_xlfn.RANK.AVG(Summary!$N$3:$N$8,Summary!$N$3:$N$8),_xlfn.RANK.AVG(Summary!BE$3:BE$8,Summary!BE$3:BE$8,0)),0)</f>
        <v>0.40583972495671394</v>
      </c>
      <c r="BE13">
        <f ca="1">IFERROR(CORREL(_xlfn.RANK.AVG(Summary!$N$3:$N$8,Summary!$N$3:$N$8),_xlfn.RANK.AVG(Summary!BF$3:BF$8,Summary!BF$3:BF$8,0)),0)</f>
        <v>0.40583972495671394</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-0.17221168004841608</v>
      </c>
      <c r="BI13">
        <f ca="1">IFERROR(CORREL(_xlfn.RANK.AVG(Summary!$N$3:$N$8,Summary!$N$3:$N$8),_xlfn.RANK.AVG(Summary!BJ$3:BJ$8,Summary!BJ$3:BJ$8,0)),0)</f>
        <v>0.50751921892255225</v>
      </c>
      <c r="BJ13">
        <f ca="1">IFERROR(CORREL(_xlfn.RANK.AVG(Summary!$N$3:$N$8,Summary!$N$3:$N$8),_xlfn.RANK.AVG(Summary!BK$3:BK$8,Summary!BK$3:BK$8,0)),0)</f>
        <v>8.6965655347867266E-2</v>
      </c>
      <c r="BK13">
        <f ca="1">IFERROR(CORREL(_xlfn.RANK.AVG(Summary!$N$3:$N$8,Summary!$N$3:$N$8),_xlfn.RANK.AVG(Summary!BL$3:BL$8,Summary!BL$3:BL$8,0)),0)</f>
        <v>-0.17221168004841608</v>
      </c>
      <c r="BL13">
        <f ca="1">IFERROR(CORREL(_xlfn.RANK.AVG(Summary!$N$3:$N$8,Summary!$N$3:$N$8),_xlfn.RANK.AVG(Summary!BM$3:BM$8,Summary!BM$3:BM$8,0)),0)</f>
        <v>0.40583972495671394</v>
      </c>
      <c r="BM13">
        <f ca="1">IFERROR(CORREL(_xlfn.RANK.AVG(Summary!$N$3:$N$8,Summary!$N$3:$N$8),_xlfn.RANK.AVG(Summary!BN$3:BN$8,Summary!BN$3:BN$8,0)),0)</f>
        <v>-0.34442336009683217</v>
      </c>
      <c r="BN13">
        <f ca="1">IFERROR(CORREL(_xlfn.RANK.AVG(Summary!$N$3:$N$8,Summary!$N$3:$N$8),_xlfn.RANK.AVG(Summary!BO$3:BO$8,Summary!BO$3:BO$8,0)),0)</f>
        <v>0.40583972495671394</v>
      </c>
      <c r="BO13">
        <f ca="1">IFERROR(CORREL(_xlfn.RANK.AVG(Summary!$N$3:$N$8,Summary!$N$3:$N$8),_xlfn.RANK.AVG(Summary!BP$3:BP$8,Summary!BP$3:BP$8,0)),0)</f>
        <v>0.40583972495671394</v>
      </c>
      <c r="BP13">
        <f ca="1">IFERROR(CORREL(_xlfn.RANK.AVG(Summary!$N$3:$N$8,Summary!$N$3:$N$8),_xlfn.RANK.AVG(Summary!BQ$3:BQ$8,Summary!BQ$3:BQ$8,0)),0)</f>
        <v>0.29704426289300223</v>
      </c>
      <c r="BQ13">
        <f ca="1">IFERROR(CORREL(_xlfn.RANK.AVG(Summary!$N$3:$N$8,Summary!$N$3:$N$8),_xlfn.RANK.AVG(Summary!BR$3:BR$8,Summary!BR$3:BR$8,0)),0)</f>
        <v>0.40583972495671394</v>
      </c>
      <c r="BR13">
        <f ca="1">IFERROR(CORREL(_xlfn.RANK.AVG(Summary!$N$3:$N$8,Summary!$N$3:$N$8),_xlfn.RANK.AVG(Summary!BS$3:BS$8,Summary!BS$3:BS$8,0)),0)</f>
        <v>0</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-0.39852669849304284</v>
      </c>
      <c r="R14">
        <f ca="1">IFERROR(CORREL(_xlfn.RANK.AVG(Summary!$O$3:$O$8,Summary!$O$3:$O$8),_xlfn.RANK.AVG(Summary!S$3:S$8,Summary!S$3:S$8,0)),0)</f>
        <v>0.99999999999999978</v>
      </c>
      <c r="S14">
        <f ca="1">IFERROR(CORREL(_xlfn.RANK.AVG(Summary!$O$3:$O$8,Summary!$O$3:$O$8),_xlfn.RANK.AVG(Summary!T$3:T$8,Summary!T$3:T$8,0)),0)</f>
        <v>0.66421116415507142</v>
      </c>
      <c r="T14">
        <f ca="1">IFERROR(CORREL(_xlfn.RANK.AVG(Summary!$O$3:$O$8,Summary!$O$3:$O$8),_xlfn.RANK.AVG(Summary!U$3:U$8,Summary!U$3:U$8,0)),0)</f>
        <v>0.46475800154489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0.66421116415507142</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-0.66421116415507142</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-0.46475800154489</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0.99999999999999978</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-0.42426406871192845</v>
      </c>
      <c r="BC14">
        <f ca="1">IFERROR(CORREL(_xlfn.RANK.AVG(Summary!$O$3:$O$8,Summary!$O$3:$O$8),_xlfn.RANK.AVG(Summary!BD$3:BD$8,Summary!BD$3:BD$8,0)),0)</f>
        <v>-0.53136893132405716</v>
      </c>
      <c r="BD14">
        <f ca="1">IFERROR(CORREL(_xlfn.RANK.AVG(Summary!$O$3:$O$8,Summary!$O$3:$O$8),_xlfn.RANK.AVG(Summary!BE$3:BE$8,Summary!BE$3:BE$8,0)),0)</f>
        <v>-0.6546536707079772</v>
      </c>
      <c r="BE14">
        <f ca="1">IFERROR(CORREL(_xlfn.RANK.AVG(Summary!$O$3:$O$8,Summary!$O$3:$O$8),_xlfn.RANK.AVG(Summary!BF$3:BF$8,Summary!BF$3:BF$8,0)),0)</f>
        <v>-0.6546536707079772</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-0.42426406871192845</v>
      </c>
      <c r="BI14">
        <f ca="1">IFERROR(CORREL(_xlfn.RANK.AVG(Summary!$O$3:$O$8,Summary!$O$3:$O$8),_xlfn.RANK.AVG(Summary!BJ$3:BJ$8,Summary!BJ$3:BJ$8,0)),0)</f>
        <v>-0.5393598899705937</v>
      </c>
      <c r="BJ14">
        <f ca="1">IFERROR(CORREL(_xlfn.RANK.AVG(Summary!$O$3:$O$8,Summary!$O$3:$O$8),_xlfn.RANK.AVG(Summary!BK$3:BK$8,Summary!BK$3:BK$8,0)),0)</f>
        <v>0.6546536707079772</v>
      </c>
      <c r="BK14">
        <f ca="1">IFERROR(CORREL(_xlfn.RANK.AVG(Summary!$O$3:$O$8,Summary!$O$3:$O$8),_xlfn.RANK.AVG(Summary!BL$3:BL$8,Summary!BL$3:BL$8,0)),0)</f>
        <v>-0.42426406871192845</v>
      </c>
      <c r="BL14">
        <f ca="1">IFERROR(CORREL(_xlfn.RANK.AVG(Summary!$O$3:$O$8,Summary!$O$3:$O$8),_xlfn.RANK.AVG(Summary!BM$3:BM$8,Summary!BM$3:BM$8,0)),0)</f>
        <v>-0.6546536707079772</v>
      </c>
      <c r="BM14">
        <f ca="1">IFERROR(CORREL(_xlfn.RANK.AVG(Summary!$O$3:$O$8,Summary!$O$3:$O$8),_xlfn.RANK.AVG(Summary!BN$3:BN$8,Summary!BN$3:BN$8,0)),0)</f>
        <v>-0.42426406871192845</v>
      </c>
      <c r="BN14">
        <f ca="1">IFERROR(CORREL(_xlfn.RANK.AVG(Summary!$O$3:$O$8,Summary!$O$3:$O$8),_xlfn.RANK.AVG(Summary!BO$3:BO$8,Summary!BO$3:BO$8,0)),0)</f>
        <v>-0.6546536707079772</v>
      </c>
      <c r="BO14">
        <f ca="1">IFERROR(CORREL(_xlfn.RANK.AVG(Summary!$O$3:$O$8,Summary!$O$3:$O$8),_xlfn.RANK.AVG(Summary!BP$3:BP$8,Summary!BP$3:BP$8,0)),0)</f>
        <v>-0.6546536707079772</v>
      </c>
      <c r="BP14">
        <f ca="1">IFERROR(CORREL(_xlfn.RANK.AVG(Summary!$O$3:$O$8,Summary!$O$3:$O$8),_xlfn.RANK.AVG(Summary!BQ$3:BQ$8,Summary!BQ$3:BQ$8,0)),0)</f>
        <v>-0.44721359549995793</v>
      </c>
      <c r="BQ14">
        <f ca="1">IFERROR(CORREL(_xlfn.RANK.AVG(Summary!$O$3:$O$8,Summary!$O$3:$O$8),_xlfn.RANK.AVG(Summary!BR$3:BR$8,Summary!BR$3:BR$8,0)),0)</f>
        <v>-0.6546536707079772</v>
      </c>
      <c r="BR14">
        <f ca="1">IFERROR(CORREL(_xlfn.RANK.AVG(Summary!$O$3:$O$8,Summary!$O$3:$O$8),_xlfn.RANK.AVG(Summary!BS$3:BS$8,Summary!BS$3:BS$8,0)),0)</f>
        <v>0</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-0.39852669849304284</v>
      </c>
      <c r="R15">
        <f ca="1">IFERROR(CORREL(_xlfn.RANK.AVG(Summary!$P$3:$P$8,Summary!$P$3:$P$8),_xlfn.RANK.AVG(Summary!S$3:S$8,Summary!S$3:S$8,0)),0)</f>
        <v>0.99999999999999978</v>
      </c>
      <c r="S15">
        <f ca="1">IFERROR(CORREL(_xlfn.RANK.AVG(Summary!$P$3:$P$8,Summary!$P$3:$P$8),_xlfn.RANK.AVG(Summary!T$3:T$8,Summary!T$3:T$8,0)),0)</f>
        <v>0.66421116415507142</v>
      </c>
      <c r="T15">
        <f ca="1">IFERROR(CORREL(_xlfn.RANK.AVG(Summary!$P$3:$P$8,Summary!$P$3:$P$8),_xlfn.RANK.AVG(Summary!U$3:U$8,Summary!U$3:U$8,0)),0)</f>
        <v>0.46475800154489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0.66421116415507142</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-0.66421116415507142</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-0.46475800154489</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0.99999999999999978</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-0.42426406871192845</v>
      </c>
      <c r="BC15">
        <f ca="1">IFERROR(CORREL(_xlfn.RANK.AVG(Summary!$P$3:$P$8,Summary!$P$3:$P$8),_xlfn.RANK.AVG(Summary!BD$3:BD$8,Summary!BD$3:BD$8,0)),0)</f>
        <v>-0.53136893132405716</v>
      </c>
      <c r="BD15">
        <f ca="1">IFERROR(CORREL(_xlfn.RANK.AVG(Summary!$P$3:$P$8,Summary!$P$3:$P$8),_xlfn.RANK.AVG(Summary!BE$3:BE$8,Summary!BE$3:BE$8,0)),0)</f>
        <v>-0.6546536707079772</v>
      </c>
      <c r="BE15">
        <f ca="1">IFERROR(CORREL(_xlfn.RANK.AVG(Summary!$P$3:$P$8,Summary!$P$3:$P$8),_xlfn.RANK.AVG(Summary!BF$3:BF$8,Summary!BF$3:BF$8,0)),0)</f>
        <v>-0.6546536707079772</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-0.42426406871192845</v>
      </c>
      <c r="BI15">
        <f ca="1">IFERROR(CORREL(_xlfn.RANK.AVG(Summary!$P$3:$P$8,Summary!$P$3:$P$8),_xlfn.RANK.AVG(Summary!BJ$3:BJ$8,Summary!BJ$3:BJ$8,0)),0)</f>
        <v>-0.5393598899705937</v>
      </c>
      <c r="BJ15">
        <f ca="1">IFERROR(CORREL(_xlfn.RANK.AVG(Summary!$P$3:$P$8,Summary!$P$3:$P$8),_xlfn.RANK.AVG(Summary!BK$3:BK$8,Summary!BK$3:BK$8,0)),0)</f>
        <v>0.6546536707079772</v>
      </c>
      <c r="BK15">
        <f ca="1">IFERROR(CORREL(_xlfn.RANK.AVG(Summary!$P$3:$P$8,Summary!$P$3:$P$8),_xlfn.RANK.AVG(Summary!BL$3:BL$8,Summary!BL$3:BL$8,0)),0)</f>
        <v>-0.42426406871192845</v>
      </c>
      <c r="BL15">
        <f ca="1">IFERROR(CORREL(_xlfn.RANK.AVG(Summary!$P$3:$P$8,Summary!$P$3:$P$8),_xlfn.RANK.AVG(Summary!BM$3:BM$8,Summary!BM$3:BM$8,0)),0)</f>
        <v>-0.6546536707079772</v>
      </c>
      <c r="BM15">
        <f ca="1">IFERROR(CORREL(_xlfn.RANK.AVG(Summary!$P$3:$P$8,Summary!$P$3:$P$8),_xlfn.RANK.AVG(Summary!BN$3:BN$8,Summary!BN$3:BN$8,0)),0)</f>
        <v>-0.42426406871192845</v>
      </c>
      <c r="BN15">
        <f ca="1">IFERROR(CORREL(_xlfn.RANK.AVG(Summary!$P$3:$P$8,Summary!$P$3:$P$8),_xlfn.RANK.AVG(Summary!BO$3:BO$8,Summary!BO$3:BO$8,0)),0)</f>
        <v>-0.6546536707079772</v>
      </c>
      <c r="BO15">
        <f ca="1">IFERROR(CORREL(_xlfn.RANK.AVG(Summary!$P$3:$P$8,Summary!$P$3:$P$8),_xlfn.RANK.AVG(Summary!BP$3:BP$8,Summary!BP$3:BP$8,0)),0)</f>
        <v>-0.6546536707079772</v>
      </c>
      <c r="BP15">
        <f ca="1">IFERROR(CORREL(_xlfn.RANK.AVG(Summary!$P$3:$P$8,Summary!$P$3:$P$8),_xlfn.RANK.AVG(Summary!BQ$3:BQ$8,Summary!BQ$3:BQ$8,0)),0)</f>
        <v>-0.44721359549995793</v>
      </c>
      <c r="BQ15">
        <f ca="1">IFERROR(CORREL(_xlfn.RANK.AVG(Summary!$P$3:$P$8,Summary!$P$3:$P$8),_xlfn.RANK.AVG(Summary!BR$3:BR$8,Summary!BR$3:BR$8,0)),0)</f>
        <v>-0.6546536707079772</v>
      </c>
      <c r="BR15">
        <f ca="1">IFERROR(CORREL(_xlfn.RANK.AVG(Summary!$P$3:$P$8,Summary!$P$3:$P$8),_xlfn.RANK.AVG(Summary!BS$3:BS$8,Summary!BS$3:BS$8,0)),0)</f>
        <v>0</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0.89562215103979814</v>
      </c>
      <c r="R16">
        <f ca="1">IFERROR(CORREL(_xlfn.RANK.AVG(Summary!$Q$3:$Q$8,Summary!$Q$3:$Q$8),_xlfn.RANK.AVG(Summary!S$3:S$8,Summary!S$3:S$8,0)),0)</f>
        <v>-0.13483997249264842</v>
      </c>
      <c r="S16">
        <f ca="1">IFERROR(CORREL(_xlfn.RANK.AVG(Summary!$Q$3:$Q$8,Summary!$Q$3:$Q$8),_xlfn.RANK.AVG(Summary!T$3:T$8,Summary!T$3:T$8,0)),0)</f>
        <v>-0.14927035850663303</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-0.50751921892255225</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0.77620586423449167</v>
      </c>
      <c r="AE16">
        <f ca="1">IFERROR(CORREL(_xlfn.RANK.AVG(Summary!$Q$3:$Q$8,Summary!$Q$3:$Q$8),_xlfn.RANK.AVG(Summary!AF$3:AF$8,Summary!AF$3:AF$8,0)),0)</f>
        <v>0</v>
      </c>
      <c r="AF16">
        <f ca="1">IFERROR(CORREL(_xlfn.RANK.AVG(Summary!$Q$3:$Q$8,Summary!$Q$3:$Q$8),_xlfn.RANK.AVG(Summary!AG$3:AG$8,Summary!AG$3:AG$8,0)),0)</f>
        <v>0.80605993593581826</v>
      </c>
      <c r="AG16">
        <f ca="1">IFERROR(CORREL(_xlfn.RANK.AVG(Summary!$Q$3:$Q$8,Summary!$Q$3:$Q$8),_xlfn.RANK.AVG(Summary!AH$3:AH$8,Summary!AH$3:AH$8,0)),0)</f>
        <v>0.13483997249264842</v>
      </c>
      <c r="AH16">
        <f ca="1">IFERROR(CORREL(_xlfn.RANK.AVG(Summary!$Q$3:$Q$8,Summary!$Q$3:$Q$8),_xlfn.RANK.AVG(Summary!AI$3:AI$8,Summary!AI$3:AI$8,0)),0)</f>
        <v>-0.47000967108038416</v>
      </c>
      <c r="AI16">
        <f ca="1">IFERROR(CORREL(_xlfn.RANK.AVG(Summary!$Q$3:$Q$8,Summary!$Q$3:$Q$8),_xlfn.RANK.AVG(Summary!AJ$3:AJ$8,Summary!AJ$3:AJ$8,0)),0)</f>
        <v>-0.40037860869810504</v>
      </c>
      <c r="AJ16">
        <f ca="1">IFERROR(CORREL(_xlfn.RANK.AVG(Summary!$Q$3:$Q$8,Summary!$Q$3:$Q$8),_xlfn.RANK.AVG(Summary!AK$3:AK$8,Summary!AK$3:AK$8,0)),0)</f>
        <v>0</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-3.4815531191139566E-2</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-0.13483997249264842</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-0.74687902824238062</v>
      </c>
      <c r="BC16">
        <f ca="1">IFERROR(CORREL(_xlfn.RANK.AVG(Summary!$Q$3:$Q$8,Summary!$Q$3:$Q$8),_xlfn.RANK.AVG(Summary!BD$3:BD$8,Summary!BD$3:BD$8,0)),0)</f>
        <v>-0.55230032647454219</v>
      </c>
      <c r="BD16">
        <f ca="1">IFERROR(CORREL(_xlfn.RANK.AVG(Summary!$Q$3:$Q$8,Summary!$Q$3:$Q$8),_xlfn.RANK.AVG(Summary!BE$3:BE$8,Summary!BE$3:BE$8,0)),0)</f>
        <v>-0.47079190906919977</v>
      </c>
      <c r="BE16">
        <f ca="1">IFERROR(CORREL(_xlfn.RANK.AVG(Summary!$Q$3:$Q$8,Summary!$Q$3:$Q$8),_xlfn.RANK.AVG(Summary!BF$3:BF$8,Summary!BF$3:BF$8,0)),0)</f>
        <v>-0.47079190906919977</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-0.50851338093098253</v>
      </c>
      <c r="BI16">
        <f ca="1">IFERROR(CORREL(_xlfn.RANK.AVG(Summary!$Q$3:$Q$8,Summary!$Q$3:$Q$8),_xlfn.RANK.AVG(Summary!BJ$3:BJ$8,Summary!BJ$3:BJ$8,0)),0)</f>
        <v>-0.43939393939393939</v>
      </c>
      <c r="BJ16">
        <f ca="1">IFERROR(CORREL(_xlfn.RANK.AVG(Summary!$Q$3:$Q$8,Summary!$Q$3:$Q$8),_xlfn.RANK.AVG(Summary!BK$3:BK$8,Summary!BK$3:BK$8,0)),0)</f>
        <v>0.52964089770284972</v>
      </c>
      <c r="BK16">
        <f ca="1">IFERROR(CORREL(_xlfn.RANK.AVG(Summary!$Q$3:$Q$8,Summary!$Q$3:$Q$8),_xlfn.RANK.AVG(Summary!BL$3:BL$8,Summary!BL$3:BL$8,0)),0)</f>
        <v>-0.50851338093098253</v>
      </c>
      <c r="BL16">
        <f ca="1">IFERROR(CORREL(_xlfn.RANK.AVG(Summary!$Q$3:$Q$8,Summary!$Q$3:$Q$8),_xlfn.RANK.AVG(Summary!BM$3:BM$8,Summary!BM$3:BM$8,0)),0)</f>
        <v>-0.47079190906919977</v>
      </c>
      <c r="BM16">
        <f ca="1">IFERROR(CORREL(_xlfn.RANK.AVG(Summary!$Q$3:$Q$8,Summary!$Q$3:$Q$8),_xlfn.RANK.AVG(Summary!BN$3:BN$8,Summary!BN$3:BN$8,0)),0)</f>
        <v>-0.63564172616372827</v>
      </c>
      <c r="BN16">
        <f ca="1">IFERROR(CORREL(_xlfn.RANK.AVG(Summary!$Q$3:$Q$8,Summary!$Q$3:$Q$8),_xlfn.RANK.AVG(Summary!BO$3:BO$8,Summary!BO$3:BO$8,0)),0)</f>
        <v>-0.47079190906919977</v>
      </c>
      <c r="BO16">
        <f ca="1">IFERROR(CORREL(_xlfn.RANK.AVG(Summary!$Q$3:$Q$8,Summary!$Q$3:$Q$8),_xlfn.RANK.AVG(Summary!BP$3:BP$8,Summary!BP$3:BP$8,0)),0)</f>
        <v>-0.47079190906919977</v>
      </c>
      <c r="BP16">
        <f ca="1">IFERROR(CORREL(_xlfn.RANK.AVG(Summary!$Q$3:$Q$8,Summary!$Q$3:$Q$8),_xlfn.RANK.AVG(Summary!BQ$3:BQ$8,Summary!BQ$3:BQ$8,0)),0)</f>
        <v>-0.70352647068144847</v>
      </c>
      <c r="BQ16">
        <f ca="1">IFERROR(CORREL(_xlfn.RANK.AVG(Summary!$Q$3:$Q$8,Summary!$Q$3:$Q$8),_xlfn.RANK.AVG(Summary!BR$3:BR$8,Summary!BR$3:BR$8,0)),0)</f>
        <v>-0.47079190906919977</v>
      </c>
      <c r="BR16">
        <f ca="1">IFERROR(CORREL(_xlfn.RANK.AVG(Summary!$Q$3:$Q$8,Summary!$Q$3:$Q$8),_xlfn.RANK.AVG(Summary!BS$3:BS$8,Summary!BS$3:BS$8,0)),0)</f>
        <v>0</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0.53737329062387884</v>
      </c>
      <c r="C17">
        <f ca="1">IFERROR(CORREL(_xlfn.RANK.AVG(Summary!$R$3:$R$8,Summary!$R$3:$R$8),_xlfn.RANK.AVG(Summary!D$3:D$8,Summary!D$3:D$8,0)),0)</f>
        <v>0.53737329062387884</v>
      </c>
      <c r="D17">
        <f ca="1">IFERROR(CORREL(_xlfn.RANK.AVG(Summary!$R$3:$R$8,Summary!$R$3:$R$8),_xlfn.RANK.AVG(Summary!E$3:E$8,Summary!E$3:E$8,0)),0)</f>
        <v>0.58823529411764697</v>
      </c>
      <c r="E17">
        <f ca="1">IFERROR(CORREL(_xlfn.RANK.AVG(Summary!$R$3:$R$8,Summary!$R$3:$R$8),_xlfn.RANK.AVG(Summary!F$3:F$8,Summary!F$3:F$8,0)),0)</f>
        <v>-5.8823529411764691E-2</v>
      </c>
      <c r="F17">
        <f ca="1">IFERROR(CORREL(_xlfn.RANK.AVG(Summary!$R$3:$R$8,Summary!$R$3:$R$8),_xlfn.RANK.AVG(Summary!G$3:G$8,Summary!G$3:G$8,0)),0)</f>
        <v>0.58823529411764697</v>
      </c>
      <c r="G17">
        <f ca="1">IFERROR(CORREL(_xlfn.RANK.AVG(Summary!$R$3:$R$8,Summary!$R$3:$R$8),_xlfn.RANK.AVG(Summary!H$3:H$8,Summary!H$3:H$8,0)),0)</f>
        <v>0.58823529411764697</v>
      </c>
      <c r="H17">
        <f ca="1">IFERROR(CORREL(_xlfn.RANK.AVG(Summary!$R$3:$R$8,Summary!$R$3:$R$8),_xlfn.RANK.AVG(Summary!I$3:I$8,Summary!I$3:I$8,0)),0)</f>
        <v>-0.35294117647058815</v>
      </c>
      <c r="I17">
        <f ca="1">IFERROR(CORREL(_xlfn.RANK.AVG(Summary!$R$3:$R$8,Summary!$R$3:$R$8),_xlfn.RANK.AVG(Summary!J$3:J$8,Summary!J$3:J$8,0)),0)</f>
        <v>0.58823529411764697</v>
      </c>
      <c r="J17">
        <f ca="1">IFERROR(CORREL(_xlfn.RANK.AVG(Summary!$R$3:$R$8,Summary!$R$3:$R$8),_xlfn.RANK.AVG(Summary!K$3:K$8,Summary!K$3:K$8,0)),0)</f>
        <v>0.47058823529411753</v>
      </c>
      <c r="K17">
        <f ca="1">IFERROR(CORREL(_xlfn.RANK.AVG(Summary!$R$3:$R$8,Summary!$R$3:$R$8),_xlfn.RANK.AVG(Summary!L$3:L$8,Summary!L$3:L$8,0)),0)</f>
        <v>-0.35294117647058815</v>
      </c>
      <c r="L17">
        <f ca="1">IFERROR(CORREL(_xlfn.RANK.AVG(Summary!$R$3:$R$8,Summary!$R$3:$R$8),_xlfn.RANK.AVG(Summary!M$3:M$8,Summary!M$3:M$8,0)),0)</f>
        <v>5.8823529411764691E-2</v>
      </c>
      <c r="M17">
        <f ca="1">IFERROR(CORREL(_xlfn.RANK.AVG(Summary!$R$3:$R$8,Summary!$R$3:$R$8),_xlfn.RANK.AVG(Summary!N$3:N$8,Summary!N$3:N$8,0)),0)</f>
        <v>-0.35294117647058815</v>
      </c>
      <c r="N17">
        <f ca="1">IFERROR(CORREL(_xlfn.RANK.AVG(Summary!$R$3:$R$8,Summary!$R$3:$R$8),_xlfn.RANK.AVG(Summary!O$3:O$8,Summary!O$3:O$8,0)),0)</f>
        <v>-0.39852669849304284</v>
      </c>
      <c r="O17">
        <f ca="1">IFERROR(CORREL(_xlfn.RANK.AVG(Summary!$R$3:$R$8,Summary!$R$3:$R$8),_xlfn.RANK.AVG(Summary!P$3:P$8,Summary!P$3:P$8,0)),0)</f>
        <v>-0.39852669849304284</v>
      </c>
      <c r="P17">
        <f ca="1">IFERROR(CORREL(_xlfn.RANK.AVG(Summary!$R$3:$R$8,Summary!$R$3:$R$8),_xlfn.RANK.AVG(Summary!Q$3:Q$8,Summary!Q$3:Q$8,0)),0)</f>
        <v>0.89562215103979814</v>
      </c>
      <c r="Q17">
        <f ca="1">IFERROR(CORREL(_xlfn.RANK.AVG(Summary!$R$3:$R$8,Summary!$R$3:$R$8),_xlfn.RANK.AVG(Summary!R$3:R$8,Summary!R$3:R$8,0)),0)</f>
        <v>0.99999999999999989</v>
      </c>
      <c r="R17">
        <f ca="1">IFERROR(CORREL(_xlfn.RANK.AVG(Summary!$R$3:$R$8,Summary!$R$3:$R$8),_xlfn.RANK.AVG(Summary!S$3:S$8,Summary!S$3:S$8,0)),0)</f>
        <v>-0.39852669849304284</v>
      </c>
      <c r="S17">
        <f ca="1">IFERROR(CORREL(_xlfn.RANK.AVG(Summary!$R$3:$R$8,Summary!$R$3:$R$8),_xlfn.RANK.AVG(Summary!T$3:T$8,Summary!T$3:T$8,0)),0)</f>
        <v>-0.47058823529411753</v>
      </c>
      <c r="T17">
        <f ca="1">IFERROR(CORREL(_xlfn.RANK.AVG(Summary!$R$3:$R$8,Summary!$R$3:$R$8),_xlfn.RANK.AVG(Summary!U$3:U$8,Summary!U$3:U$8,0)),0)</f>
        <v>-0.13719886811400706</v>
      </c>
      <c r="U17">
        <f ca="1">IFERROR(CORREL(_xlfn.RANK.AVG(Summary!$R$3:$R$8,Summary!$R$3:$R$8),_xlfn.RANK.AVG(Summary!V$3:V$8,Summary!V$3:V$8,0)),0)</f>
        <v>0.13284223283101429</v>
      </c>
      <c r="V17">
        <f ca="1">IFERROR(CORREL(_xlfn.RANK.AVG(Summary!$R$3:$R$8,Summary!$R$3:$R$8),_xlfn.RANK.AVG(Summary!W$3:W$8,Summary!W$3:W$8,0)),0)</f>
        <v>0.77620586423449167</v>
      </c>
      <c r="W17">
        <f ca="1">IFERROR(CORREL(_xlfn.RANK.AVG(Summary!$R$3:$R$8,Summary!$R$3:$R$8),_xlfn.RANK.AVG(Summary!X$3:X$8,Summary!X$3:X$8,0)),0)</f>
        <v>-0.70588235294117629</v>
      </c>
      <c r="X17">
        <f ca="1">IFERROR(CORREL(_xlfn.RANK.AVG(Summary!$R$3:$R$8,Summary!$R$3:$R$8),_xlfn.RANK.AVG(Summary!Y$3:Y$8,Summary!Y$3:Y$8,0)),0)</f>
        <v>-0.94117647058823506</v>
      </c>
      <c r="Y17">
        <f ca="1">IFERROR(CORREL(_xlfn.RANK.AVG(Summary!$R$3:$R$8,Summary!$R$3:$R$8),_xlfn.RANK.AVG(Summary!Z$3:Z$8,Summary!Z$3:Z$8,0)),0)</f>
        <v>-0.13719886811400706</v>
      </c>
      <c r="Z17">
        <f ca="1">IFERROR(CORREL(_xlfn.RANK.AVG(Summary!$R$3:$R$8,Summary!$R$3:$R$8),_xlfn.RANK.AVG(Summary!AA$3:AA$8,Summary!AA$3:AA$8,0)),0)</f>
        <v>0</v>
      </c>
      <c r="AA17">
        <f ca="1">IFERROR(CORREL(_xlfn.RANK.AVG(Summary!$R$3:$R$8,Summary!$R$3:$R$8),_xlfn.RANK.AVG(Summary!AB$3:AB$8,Summary!AB$3:AB$8,0)),0)</f>
        <v>-0.708447269178752</v>
      </c>
      <c r="AB17">
        <f ca="1">IFERROR(CORREL(_xlfn.RANK.AVG(Summary!$R$3:$R$8,Summary!$R$3:$R$8),_xlfn.RANK.AVG(Summary!AC$3:AC$8,Summary!AC$3:AC$8,0)),0)</f>
        <v>0</v>
      </c>
      <c r="AC17">
        <f ca="1">IFERROR(CORREL(_xlfn.RANK.AVG(Summary!$R$3:$R$8,Summary!$R$3:$R$8),_xlfn.RANK.AVG(Summary!AD$3:AD$8,Summary!AD$3:AD$8,0)),0)</f>
        <v>-0.13719886811400706</v>
      </c>
      <c r="AD17">
        <f ca="1">IFERROR(CORREL(_xlfn.RANK.AVG(Summary!$R$3:$R$8,Summary!$R$3:$R$8),_xlfn.RANK.AVG(Summary!AE$3:AE$8,Summary!AE$3:AE$8,0)),0)</f>
        <v>0.52941176470588225</v>
      </c>
      <c r="AE17">
        <f ca="1">IFERROR(CORREL(_xlfn.RANK.AVG(Summary!$R$3:$R$8,Summary!$R$3:$R$8),_xlfn.RANK.AVG(Summary!AF$3:AF$8,Summary!AF$3:AF$8,0)),0)</f>
        <v>0</v>
      </c>
      <c r="AF17">
        <f ca="1">IFERROR(CORREL(_xlfn.RANK.AVG(Summary!$R$3:$R$8,Summary!$R$3:$R$8),_xlfn.RANK.AVG(Summary!AG$3:AG$8,Summary!AG$3:AG$8,0)),0)</f>
        <v>0.82352941176470573</v>
      </c>
      <c r="AG17">
        <f ca="1">IFERROR(CORREL(_xlfn.RANK.AVG(Summary!$R$3:$R$8,Summary!$R$3:$R$8),_xlfn.RANK.AVG(Summary!AH$3:AH$8,Summary!AH$3:AH$8,0)),0)</f>
        <v>0.13284223283101429</v>
      </c>
      <c r="AH17">
        <f ca="1">IFERROR(CORREL(_xlfn.RANK.AVG(Summary!$R$3:$R$8,Summary!$R$3:$R$8),_xlfn.RANK.AVG(Summary!AI$3:AI$8,Summary!AI$3:AI$8,0)),0)</f>
        <v>-0.44589632137052287</v>
      </c>
      <c r="AI17">
        <f ca="1">IFERROR(CORREL(_xlfn.RANK.AVG(Summary!$R$3:$R$8,Summary!$R$3:$R$8),_xlfn.RANK.AVG(Summary!AJ$3:AJ$8,Summary!AJ$3:AJ$8,0)),0)</f>
        <v>-0.51449575542752646</v>
      </c>
      <c r="AJ17">
        <f ca="1">IFERROR(CORREL(_xlfn.RANK.AVG(Summary!$R$3:$R$8,Summary!$R$3:$R$8),_xlfn.RANK.AVG(Summary!AK$3:AK$8,Summary!AK$3:AK$8,0)),0)</f>
        <v>0</v>
      </c>
      <c r="AK17">
        <f ca="1">IFERROR(CORREL(_xlfn.RANK.AVG(Summary!$R$3:$R$8,Summary!$R$3:$R$8),_xlfn.RANK.AVG(Summary!AL$3:AL$8,Summary!AL$3:AL$8,0)),0)</f>
        <v>-0.13284223283101429</v>
      </c>
      <c r="AL17">
        <f ca="1">IFERROR(CORREL(_xlfn.RANK.AVG(Summary!$R$3:$R$8,Summary!$R$3:$R$8),_xlfn.RANK.AVG(Summary!AM$3:AM$8,Summary!AM$3:AM$8,0)),0)</f>
        <v>0.89562215103979814</v>
      </c>
      <c r="AM17">
        <f ca="1">IFERROR(CORREL(_xlfn.RANK.AVG(Summary!$R$3:$R$8,Summary!$R$3:$R$8),_xlfn.RANK.AVG(Summary!AN$3:AN$8,Summary!AN$3:AN$8,0)),0)</f>
        <v>0.13719886811400706</v>
      </c>
      <c r="AN17">
        <f ca="1">IFERROR(CORREL(_xlfn.RANK.AVG(Summary!$R$3:$R$8,Summary!$R$3:$R$8),_xlfn.RANK.AVG(Summary!AO$3:AO$8,Summary!AO$3:AO$8,0)),0)</f>
        <v>0</v>
      </c>
      <c r="AO17">
        <f ca="1">IFERROR(CORREL(_xlfn.RANK.AVG(Summary!$R$3:$R$8,Summary!$R$3:$R$8),_xlfn.RANK.AVG(Summary!AP$3:AP$8,Summary!AP$3:AP$8,0)),0)</f>
        <v>0.94117647058823506</v>
      </c>
      <c r="AP17">
        <f ca="1">IFERROR(CORREL(_xlfn.RANK.AVG(Summary!$R$3:$R$8,Summary!$R$3:$R$8),_xlfn.RANK.AVG(Summary!AQ$3:AQ$8,Summary!AQ$3:AQ$8,0)),0)</f>
        <v>0</v>
      </c>
      <c r="AQ17">
        <f ca="1">IFERROR(CORREL(_xlfn.RANK.AVG(Summary!$R$3:$R$8,Summary!$R$3:$R$8),_xlfn.RANK.AVG(Summary!AR$3:AR$8,Summary!AR$3:AR$8,0)),0)</f>
        <v>0.82352941176470573</v>
      </c>
      <c r="AR17">
        <f ca="1">IFERROR(CORREL(_xlfn.RANK.AVG(Summary!$R$3:$R$8,Summary!$R$3:$R$8),_xlfn.RANK.AVG(Summary!AS$3:AS$8,Summary!AS$3:AS$8,0)),0)</f>
        <v>-0.89562215103979814</v>
      </c>
      <c r="AS17">
        <f ca="1">IFERROR(CORREL(_xlfn.RANK.AVG(Summary!$R$3:$R$8,Summary!$R$3:$R$8),_xlfn.RANK.AVG(Summary!AT$3:AT$8,Summary!AT$3:AT$8,0)),0)</f>
        <v>-0.39852669849304284</v>
      </c>
      <c r="AT17">
        <f ca="1">IFERROR(CORREL(_xlfn.RANK.AVG(Summary!$R$3:$R$8,Summary!$R$3:$R$8),_xlfn.RANK.AVG(Summary!AU$3:AU$8,Summary!AU$3:AU$8,0)),0)</f>
        <v>0.27439773622801411</v>
      </c>
      <c r="AU17">
        <f ca="1">IFERROR(CORREL(_xlfn.RANK.AVG(Summary!$R$3:$R$8,Summary!$R$3:$R$8),_xlfn.RANK.AVG(Summary!AV$3:AV$8,Summary!AV$3:AV$8,0)),0)</f>
        <v>0.708447269178752</v>
      </c>
      <c r="AV17">
        <f ca="1">IFERROR(CORREL(_xlfn.RANK.AVG(Summary!$R$3:$R$8,Summary!$R$3:$R$8),_xlfn.RANK.AVG(Summary!AW$3:AW$8,Summary!AW$3:AW$8,0)),0)</f>
        <v>0.708447269178752</v>
      </c>
      <c r="AW17">
        <f ca="1">IFERROR(CORREL(_xlfn.RANK.AVG(Summary!$R$3:$R$8,Summary!$R$3:$R$8),_xlfn.RANK.AVG(Summary!AX$3:AX$8,Summary!AX$3:AX$8,0)),0)</f>
        <v>0.708447269178752</v>
      </c>
      <c r="AX17">
        <f ca="1">IFERROR(CORREL(_xlfn.RANK.AVG(Summary!$R$3:$R$8,Summary!$R$3:$R$8),_xlfn.RANK.AVG(Summary!AY$3:AY$8,Summary!AY$3:AY$8,0)),0)</f>
        <v>-0.708447269178752</v>
      </c>
      <c r="AY17">
        <f ca="1">IFERROR(CORREL(_xlfn.RANK.AVG(Summary!$R$3:$R$8,Summary!$R$3:$R$8),_xlfn.RANK.AVG(Summary!AZ$3:AZ$8,Summary!AZ$3:AZ$8,0)),0)</f>
        <v>0.35294117647058815</v>
      </c>
      <c r="AZ17">
        <f ca="1">IFERROR(CORREL(_xlfn.RANK.AVG(Summary!$R$3:$R$8,Summary!$R$3:$R$8),_xlfn.RANK.AVG(Summary!BA$3:BA$8,Summary!BA$3:BA$8,0)),0)</f>
        <v>0</v>
      </c>
      <c r="BA17">
        <f ca="1">IFERROR(CORREL(_xlfn.RANK.AVG(Summary!$R$3:$R$8,Summary!$R$3:$R$8),_xlfn.RANK.AVG(Summary!BB$3:BB$8,Summary!BB$3:BB$8,0)),0)</f>
        <v>-0.58823529411764697</v>
      </c>
      <c r="BB17">
        <f ca="1">IFERROR(CORREL(_xlfn.RANK.AVG(Summary!$R$3:$R$8,Summary!$R$3:$R$8),_xlfn.RANK.AVG(Summary!BC$3:BC$8,Summary!BC$3:BC$8,0)),0)</f>
        <v>-0.62622429108514943</v>
      </c>
      <c r="BC17">
        <f ca="1">IFERROR(CORREL(_xlfn.RANK.AVG(Summary!$R$3:$R$8,Summary!$R$3:$R$8),_xlfn.RANK.AVG(Summary!BD$3:BD$8,Summary!BD$3:BD$8,0)),0)</f>
        <v>-0.45588235294117641</v>
      </c>
      <c r="BD17">
        <f ca="1">IFERROR(CORREL(_xlfn.RANK.AVG(Summary!$R$3:$R$8,Summary!$R$3:$R$8),_xlfn.RANK.AVG(Summary!BE$3:BE$8,Summary!BE$3:BE$8,0)),0)</f>
        <v>-0.34786262139146906</v>
      </c>
      <c r="BE17">
        <f ca="1">IFERROR(CORREL(_xlfn.RANK.AVG(Summary!$R$3:$R$8,Summary!$R$3:$R$8),_xlfn.RANK.AVG(Summary!BF$3:BF$8,Summary!BF$3:BF$8,0)),0)</f>
        <v>-0.34786262139146906</v>
      </c>
      <c r="BF17">
        <f ca="1">IFERROR(CORREL(_xlfn.RANK.AVG(Summary!$R$3:$R$8,Summary!$R$3:$R$8),_xlfn.RANK.AVG(Summary!BG$3:BG$8,Summary!BG$3:BG$8,0)),0)</f>
        <v>-0.64705882352941158</v>
      </c>
      <c r="BG17">
        <f ca="1">IFERROR(CORREL(_xlfn.RANK.AVG(Summary!$R$3:$R$8,Summary!$R$3:$R$8),_xlfn.RANK.AVG(Summary!BH$3:BH$8,Summary!BH$3:BH$8,0)),0)</f>
        <v>-0.35294117647058815</v>
      </c>
      <c r="BH17">
        <f ca="1">IFERROR(CORREL(_xlfn.RANK.AVG(Summary!$R$3:$R$8,Summary!$R$3:$R$8),_xlfn.RANK.AVG(Summary!BI$3:BI$8,Summary!BI$3:BI$8,0)),0)</f>
        <v>-0.39139018192821845</v>
      </c>
      <c r="BI17">
        <f ca="1">IFERROR(CORREL(_xlfn.RANK.AVG(Summary!$R$3:$R$8,Summary!$R$3:$R$8),_xlfn.RANK.AVG(Summary!BJ$3:BJ$8,Summary!BJ$3:BJ$8,0)),0)</f>
        <v>-0.38810293211724584</v>
      </c>
      <c r="BJ17">
        <f ca="1">IFERROR(CORREL(_xlfn.RANK.AVG(Summary!$R$3:$R$8,Summary!$R$3:$R$8),_xlfn.RANK.AVG(Summary!BK$3:BK$8,Summary!BK$3:BK$8,0)),0)</f>
        <v>0.31887406960884662</v>
      </c>
      <c r="BK17">
        <f ca="1">IFERROR(CORREL(_xlfn.RANK.AVG(Summary!$R$3:$R$8,Summary!$R$3:$R$8),_xlfn.RANK.AVG(Summary!BL$3:BL$8,Summary!BL$3:BL$8,0)),0)</f>
        <v>-0.39139018192821845</v>
      </c>
      <c r="BL17">
        <f ca="1">IFERROR(CORREL(_xlfn.RANK.AVG(Summary!$R$3:$R$8,Summary!$R$3:$R$8),_xlfn.RANK.AVG(Summary!BM$3:BM$8,Summary!BM$3:BM$8,0)),0)</f>
        <v>-0.34786262139146906</v>
      </c>
      <c r="BM17">
        <f ca="1">IFERROR(CORREL(_xlfn.RANK.AVG(Summary!$R$3:$R$8,Summary!$R$3:$R$8),_xlfn.RANK.AVG(Summary!BN$3:BN$8,Summary!BN$3:BN$8,0)),0)</f>
        <v>-0.40704578920534712</v>
      </c>
      <c r="BN17">
        <f ca="1">IFERROR(CORREL(_xlfn.RANK.AVG(Summary!$R$3:$R$8,Summary!$R$3:$R$8),_xlfn.RANK.AVG(Summary!BO$3:BO$8,Summary!BO$3:BO$8,0)),0)</f>
        <v>-0.34786262139146906</v>
      </c>
      <c r="BO17">
        <f ca="1">IFERROR(CORREL(_xlfn.RANK.AVG(Summary!$R$3:$R$8,Summary!$R$3:$R$8),_xlfn.RANK.AVG(Summary!BP$3:BP$8,Summary!BP$3:BP$8,0)),0)</f>
        <v>-0.34786262139146906</v>
      </c>
      <c r="BP17">
        <f ca="1">IFERROR(CORREL(_xlfn.RANK.AVG(Summary!$R$3:$R$8,Summary!$R$3:$R$8),_xlfn.RANK.AVG(Summary!BQ$3:BQ$8,Summary!BQ$3:BQ$8,0)),0)</f>
        <v>-0.49507377148833709</v>
      </c>
      <c r="BQ17">
        <f ca="1">IFERROR(CORREL(_xlfn.RANK.AVG(Summary!$R$3:$R$8,Summary!$R$3:$R$8),_xlfn.RANK.AVG(Summary!BR$3:BR$8,Summary!BR$3:BR$8,0)),0)</f>
        <v>-0.34786262139146906</v>
      </c>
      <c r="BR17">
        <f ca="1">IFERROR(CORREL(_xlfn.RANK.AVG(Summary!$R$3:$R$8,Summary!$R$3:$R$8),_xlfn.RANK.AVG(Summary!BS$3:BS$8,Summary!BS$3:BS$8,0)),0)</f>
        <v>0</v>
      </c>
      <c r="BS17">
        <f ca="1">IFERROR(CORREL(_xlfn.RANK.AVG(Summary!$R$3:$R$8,Summary!$R$3:$R$8),_xlfn.RANK.AVG(Summary!BT$3:BT$8,Summary!BT$3:BT$8,0)),0)</f>
        <v>-0.35294117647058815</v>
      </c>
      <c r="BT17">
        <f ca="1">IFERROR(CORREL(_xlfn.RANK.AVG(Summary!$R$3:$R$8,Summary!$R$3:$R$8),_xlfn.RANK.AVG(Summary!BU$3:BU$8,Summary!BU$3:BU$8,0)),0)</f>
        <v>0.58823529411764697</v>
      </c>
      <c r="BU17">
        <f ca="1">IFERROR(CORREL(_xlfn.RANK.AVG(Summary!$R$3:$R$8,Summary!$R$3:$R$8),_xlfn.RANK.AVG(Summary!BV$3:BV$8,Summary!BV$3:BV$8,0)),0)</f>
        <v>-5.8823529411764691E-2</v>
      </c>
      <c r="BV17">
        <f ca="1">IFERROR(CORREL(_xlfn.RANK.AVG(Summary!$R$3:$R$8,Summary!$R$3:$R$8),_xlfn.RANK.AVG(Summary!BW$3:BW$8,Summary!BW$3:BW$8,0)),0)</f>
        <v>0</v>
      </c>
      <c r="BW17">
        <f ca="1">IFERROR(CORREL(_xlfn.RANK.AVG(Summary!$R$3:$R$8,Summary!$R$3:$R$8),_xlfn.RANK.AVG(Summary!BX$3:BX$8,Summary!BX$3:BX$8,0)),0)</f>
        <v>-5.8823529411764691E-2</v>
      </c>
      <c r="BX17">
        <f ca="1">IFERROR(CORREL(_xlfn.RANK.AVG(Summary!$R$3:$R$8,Summary!$R$3:$R$8),_xlfn.RANK.AVG(Summary!BY$3:BY$8,Summary!BY$3:BY$8,0)),0)</f>
        <v>-0.58823529411764697</v>
      </c>
      <c r="BY17">
        <f ca="1">IFERROR(CORREL(_xlfn.RANK.AVG(Summary!$R$3:$R$8,Summary!$R$3:$R$8),_xlfn.RANK.AVG(Summary!BZ$3:BZ$8,Summary!BZ$3:BZ$8,0)),0)</f>
        <v>0.708447269178752</v>
      </c>
      <c r="BZ17">
        <f ca="1">IFERROR(CORREL(_xlfn.RANK.AVG(Summary!$R$3:$R$8,Summary!$R$3:$R$8),_xlfn.RANK.AVG(Summary!CA$3:CA$8,Summary!CA$3:CA$8,0)),0)</f>
        <v>0.29411764705882348</v>
      </c>
      <c r="CA17">
        <f ca="1">IFERROR(CORREL(_xlfn.RANK.AVG(Summary!$R$3:$R$8,Summary!$R$3:$R$8),_xlfn.RANK.AVG(Summary!CB$3:CB$8,Summary!CB$3:CB$8,0)),0)</f>
        <v>0.99999999999999989</v>
      </c>
    </row>
    <row r="18" spans="1:79">
      <c r="A18" s="4" t="s">
        <v>40</v>
      </c>
      <c r="B18">
        <f ca="1">IFERROR(CORREL(_xlfn.RANK.AVG(Summary!$S$3:$S$8,Summary!$S$3:$S$8),_xlfn.RANK.AVG(Summary!C$3:C$8,Summary!C$3:C$8,0)),0)</f>
        <v>-0.40451991747794525</v>
      </c>
      <c r="C18">
        <f ca="1">IFERROR(CORREL(_xlfn.RANK.AVG(Summary!$S$3:$S$8,Summary!$S$3:$S$8),_xlfn.RANK.AVG(Summary!D$3:D$8,Summary!D$3:D$8,0)),0)</f>
        <v>-0.40451991747794525</v>
      </c>
      <c r="D18">
        <f ca="1">IFERROR(CORREL(_xlfn.RANK.AVG(Summary!$S$3:$S$8,Summary!$S$3:$S$8),_xlfn.RANK.AVG(Summary!E$3:E$8,Summary!E$3:E$8,0)),0)</f>
        <v>-0.39852669849304284</v>
      </c>
      <c r="E18">
        <f ca="1">IFERROR(CORREL(_xlfn.RANK.AVG(Summary!$S$3:$S$8,Summary!$S$3:$S$8),_xlfn.RANK.AVG(Summary!F$3:F$8,Summary!F$3:F$8,0)),0)</f>
        <v>0.39852669849304284</v>
      </c>
      <c r="F18">
        <f ca="1">IFERROR(CORREL(_xlfn.RANK.AVG(Summary!$S$3:$S$8,Summary!$S$3:$S$8),_xlfn.RANK.AVG(Summary!G$3:G$8,Summary!G$3:G$8,0)),0)</f>
        <v>-0.39852669849304284</v>
      </c>
      <c r="G18">
        <f ca="1">IFERROR(CORREL(_xlfn.RANK.AVG(Summary!$S$3:$S$8,Summary!$S$3:$S$8),_xlfn.RANK.AVG(Summary!H$3:H$8,Summary!H$3:H$8,0)),0)</f>
        <v>-0.39852669849304284</v>
      </c>
      <c r="H18">
        <f ca="1">IFERROR(CORREL(_xlfn.RANK.AVG(Summary!$S$3:$S$8,Summary!$S$3:$S$8),_xlfn.RANK.AVG(Summary!I$3:I$8,Summary!I$3:I$8,0)),0)</f>
        <v>0.13284223283101429</v>
      </c>
      <c r="I18">
        <f ca="1">IFERROR(CORREL(_xlfn.RANK.AVG(Summary!$S$3:$S$8,Summary!$S$3:$S$8),_xlfn.RANK.AVG(Summary!J$3:J$8,Summary!J$3:J$8,0)),0)</f>
        <v>-0.39852669849304284</v>
      </c>
      <c r="J18">
        <f ca="1">IFERROR(CORREL(_xlfn.RANK.AVG(Summary!$S$3:$S$8,Summary!$S$3:$S$8),_xlfn.RANK.AVG(Summary!K$3:K$8,Summary!K$3:K$8,0)),0)</f>
        <v>-0.39852669849304284</v>
      </c>
      <c r="K18">
        <f ca="1">IFERROR(CORREL(_xlfn.RANK.AVG(Summary!$S$3:$S$8,Summary!$S$3:$S$8),_xlfn.RANK.AVG(Summary!L$3:L$8,Summary!L$3:L$8,0)),0)</f>
        <v>0.13284223283101429</v>
      </c>
      <c r="L18">
        <f ca="1">IFERROR(CORREL(_xlfn.RANK.AVG(Summary!$S$3:$S$8,Summary!$S$3:$S$8),_xlfn.RANK.AVG(Summary!M$3:M$8,Summary!M$3:M$8,0)),0)</f>
        <v>-0.39852669849304284</v>
      </c>
      <c r="M18">
        <f ca="1">IFERROR(CORREL(_xlfn.RANK.AVG(Summary!$S$3:$S$8,Summary!$S$3:$S$8),_xlfn.RANK.AVG(Summary!N$3:N$8,Summary!N$3:N$8,0)),0)</f>
        <v>0.13284223283101429</v>
      </c>
      <c r="N18">
        <f ca="1">IFERROR(CORREL(_xlfn.RANK.AVG(Summary!$S$3:$S$8,Summary!$S$3:$S$8),_xlfn.RANK.AVG(Summary!O$3:O$8,Summary!O$3:O$8,0)),0)</f>
        <v>0.99999999999999978</v>
      </c>
      <c r="O18">
        <f ca="1">IFERROR(CORREL(_xlfn.RANK.AVG(Summary!$S$3:$S$8,Summary!$S$3:$S$8),_xlfn.RANK.AVG(Summary!P$3:P$8,Summary!P$3:P$8,0)),0)</f>
        <v>0.99999999999999978</v>
      </c>
      <c r="P18">
        <f ca="1">IFERROR(CORREL(_xlfn.RANK.AVG(Summary!$S$3:$S$8,Summary!$S$3:$S$8),_xlfn.RANK.AVG(Summary!Q$3:Q$8,Summary!Q$3:Q$8,0)),0)</f>
        <v>-0.13483997249264842</v>
      </c>
      <c r="Q18">
        <f ca="1">IFERROR(CORREL(_xlfn.RANK.AVG(Summary!$S$3:$S$8,Summary!$S$3:$S$8),_xlfn.RANK.AVG(Summary!R$3:R$8,Summary!R$3:R$8,0)),0)</f>
        <v>-0.39852669849304284</v>
      </c>
      <c r="R18">
        <f ca="1">IFERROR(CORREL(_xlfn.RANK.AVG(Summary!$S$3:$S$8,Summary!$S$3:$S$8),_xlfn.RANK.AVG(Summary!S$3:S$8,Summary!S$3:S$8,0)),0)</f>
        <v>0.99999999999999978</v>
      </c>
      <c r="S18">
        <f ca="1">IFERROR(CORREL(_xlfn.RANK.AVG(Summary!$S$3:$S$8,Summary!$S$3:$S$8),_xlfn.RANK.AVG(Summary!T$3:T$8,Summary!T$3:T$8,0)),0)</f>
        <v>0.66421116415507142</v>
      </c>
      <c r="T18">
        <f ca="1">IFERROR(CORREL(_xlfn.RANK.AVG(Summary!$S$3:$S$8,Summary!$S$3:$S$8),_xlfn.RANK.AVG(Summary!U$3:U$8,Summary!U$3:U$8,0)),0)</f>
        <v>0.46475800154489</v>
      </c>
      <c r="U18">
        <f ca="1">IFERROR(CORREL(_xlfn.RANK.AVG(Summary!$S$3:$S$8,Summary!$S$3:$S$8),_xlfn.RANK.AVG(Summary!V$3:V$8,Summary!V$3:V$8,0)),0)</f>
        <v>-0.19999999999999996</v>
      </c>
      <c r="V18">
        <f ca="1">IFERROR(CORREL(_xlfn.RANK.AVG(Summary!$S$3:$S$8,Summary!$S$3:$S$8),_xlfn.RANK.AVG(Summary!W$3:W$8,Summary!W$3:W$8,0)),0)</f>
        <v>0.13483997249264842</v>
      </c>
      <c r="W18">
        <f ca="1">IFERROR(CORREL(_xlfn.RANK.AVG(Summary!$S$3:$S$8,Summary!$S$3:$S$8),_xlfn.RANK.AVG(Summary!X$3:X$8,Summary!X$3:X$8,0)),0)</f>
        <v>0.66421116415507142</v>
      </c>
      <c r="X18">
        <f ca="1">IFERROR(CORREL(_xlfn.RANK.AVG(Summary!$S$3:$S$8,Summary!$S$3:$S$8),_xlfn.RANK.AVG(Summary!Y$3:Y$8,Summary!Y$3:Y$8,0)),0)</f>
        <v>0.13284223283101429</v>
      </c>
      <c r="Y18">
        <f ca="1">IFERROR(CORREL(_xlfn.RANK.AVG(Summary!$S$3:$S$8,Summary!$S$3:$S$8),_xlfn.RANK.AVG(Summary!Z$3:Z$8,Summary!Z$3:Z$8,0)),0)</f>
        <v>0.46475800154489</v>
      </c>
      <c r="Z18">
        <f ca="1">IFERROR(CORREL(_xlfn.RANK.AVG(Summary!$S$3:$S$8,Summary!$S$3:$S$8),_xlfn.RANK.AVG(Summary!AA$3:AA$8,Summary!AA$3:AA$8,0)),0)</f>
        <v>0</v>
      </c>
      <c r="AA18">
        <f ca="1">IFERROR(CORREL(_xlfn.RANK.AVG(Summary!$S$3:$S$8,Summary!$S$3:$S$8),_xlfn.RANK.AVG(Summary!AB$3:AB$8,Summary!AB$3:AB$8,0)),0)</f>
        <v>0.13912166872805046</v>
      </c>
      <c r="AB18">
        <f ca="1">IFERROR(CORREL(_xlfn.RANK.AVG(Summary!$S$3:$S$8,Summary!$S$3:$S$8),_xlfn.RANK.AVG(Summary!AC$3:AC$8,Summary!AC$3:AC$8,0)),0)</f>
        <v>0</v>
      </c>
      <c r="AC18">
        <f ca="1">IFERROR(CORREL(_xlfn.RANK.AVG(Summary!$S$3:$S$8,Summary!$S$3:$S$8),_xlfn.RANK.AVG(Summary!AD$3:AD$8,Summary!AD$3:AD$8,0)),0)</f>
        <v>0.46475800154489</v>
      </c>
      <c r="AD18">
        <f ca="1">IFERROR(CORREL(_xlfn.RANK.AVG(Summary!$S$3:$S$8,Summary!$S$3:$S$8),_xlfn.RANK.AVG(Summary!AE$3:AE$8,Summary!AE$3:AE$8,0)),0)</f>
        <v>0.13284223283101429</v>
      </c>
      <c r="AE18">
        <f ca="1">IFERROR(CORREL(_xlfn.RANK.AVG(Summary!$S$3:$S$8,Summary!$S$3:$S$8),_xlfn.RANK.AVG(Summary!AF$3:AF$8,Summary!AF$3:AF$8,0)),0)</f>
        <v>0</v>
      </c>
      <c r="AF18">
        <f ca="1">IFERROR(CORREL(_xlfn.RANK.AVG(Summary!$S$3:$S$8,Summary!$S$3:$S$8),_xlfn.RANK.AVG(Summary!AG$3:AG$8,Summary!AG$3:AG$8,0)),0)</f>
        <v>-0.66421116415507142</v>
      </c>
      <c r="AG18">
        <f ca="1">IFERROR(CORREL(_xlfn.RANK.AVG(Summary!$S$3:$S$8,Summary!$S$3:$S$8),_xlfn.RANK.AVG(Summary!AH$3:AH$8,Summary!AH$3:AH$8,0)),0)</f>
        <v>-0.19999999999999996</v>
      </c>
      <c r="AH18">
        <f ca="1">IFERROR(CORREL(_xlfn.RANK.AVG(Summary!$S$3:$S$8,Summary!$S$3:$S$8),_xlfn.RANK.AVG(Summary!AI$3:AI$8,Summary!AI$3:AI$8,0)),0)</f>
        <v>0.77459666924148329</v>
      </c>
      <c r="AI18">
        <f ca="1">IFERROR(CORREL(_xlfn.RANK.AVG(Summary!$S$3:$S$8,Summary!$S$3:$S$8),_xlfn.RANK.AVG(Summary!AJ$3:AJ$8,Summary!AJ$3:AJ$8,0)),0)</f>
        <v>-0.30983866769659335</v>
      </c>
      <c r="AJ18">
        <f ca="1">IFERROR(CORREL(_xlfn.RANK.AVG(Summary!$S$3:$S$8,Summary!$S$3:$S$8),_xlfn.RANK.AVG(Summary!AK$3:AK$8,Summary!AK$3:AK$8,0)),0)</f>
        <v>0</v>
      </c>
      <c r="AK18">
        <f ca="1">IFERROR(CORREL(_xlfn.RANK.AVG(Summary!$S$3:$S$8,Summary!$S$3:$S$8),_xlfn.RANK.AVG(Summary!AL$3:AL$8,Summary!AL$3:AL$8,0)),0)</f>
        <v>0.19999999999999996</v>
      </c>
      <c r="AL18">
        <f ca="1">IFERROR(CORREL(_xlfn.RANK.AVG(Summary!$S$3:$S$8,Summary!$S$3:$S$8),_xlfn.RANK.AVG(Summary!AM$3:AM$8,Summary!AM$3:AM$8,0)),0)</f>
        <v>-0.13483997249264842</v>
      </c>
      <c r="AM18">
        <f ca="1">IFERROR(CORREL(_xlfn.RANK.AVG(Summary!$S$3:$S$8,Summary!$S$3:$S$8),_xlfn.RANK.AVG(Summary!AN$3:AN$8,Summary!AN$3:AN$8,0)),0)</f>
        <v>-0.46475800154489</v>
      </c>
      <c r="AN18">
        <f ca="1">IFERROR(CORREL(_xlfn.RANK.AVG(Summary!$S$3:$S$8,Summary!$S$3:$S$8),_xlfn.RANK.AVG(Summary!AO$3:AO$8,Summary!AO$3:AO$8,0)),0)</f>
        <v>0</v>
      </c>
      <c r="AO18">
        <f ca="1">IFERROR(CORREL(_xlfn.RANK.AVG(Summary!$S$3:$S$8,Summary!$S$3:$S$8),_xlfn.RANK.AVG(Summary!AP$3:AP$8,Summary!AP$3:AP$8,0)),0)</f>
        <v>-0.39852669849304284</v>
      </c>
      <c r="AP18">
        <f ca="1">IFERROR(CORREL(_xlfn.RANK.AVG(Summary!$S$3:$S$8,Summary!$S$3:$S$8),_xlfn.RANK.AVG(Summary!AQ$3:AQ$8,Summary!AQ$3:AQ$8,0)),0)</f>
        <v>0</v>
      </c>
      <c r="AQ18">
        <f ca="1">IFERROR(CORREL(_xlfn.RANK.AVG(Summary!$S$3:$S$8,Summary!$S$3:$S$8),_xlfn.RANK.AVG(Summary!AR$3:AR$8,Summary!AR$3:AR$8,0)),0)</f>
        <v>-0.13284223283101429</v>
      </c>
      <c r="AR18">
        <f ca="1">IFERROR(CORREL(_xlfn.RANK.AVG(Summary!$S$3:$S$8,Summary!$S$3:$S$8),_xlfn.RANK.AVG(Summary!AS$3:AS$8,Summary!AS$3:AS$8,0)),0)</f>
        <v>0.13483997249264842</v>
      </c>
      <c r="AS18">
        <f ca="1">IFERROR(CORREL(_xlfn.RANK.AVG(Summary!$S$3:$S$8,Summary!$S$3:$S$8),_xlfn.RANK.AVG(Summary!AT$3:AT$8,Summary!AT$3:AT$8,0)),0)</f>
        <v>0.99999999999999978</v>
      </c>
      <c r="AT18">
        <f ca="1">IFERROR(CORREL(_xlfn.RANK.AVG(Summary!$S$3:$S$8,Summary!$S$3:$S$8),_xlfn.RANK.AVG(Summary!AU$3:AU$8,Summary!AU$3:AU$8,0)),0)</f>
        <v>-0.77459666924148329</v>
      </c>
      <c r="AU18">
        <f ca="1">IFERROR(CORREL(_xlfn.RANK.AVG(Summary!$S$3:$S$8,Summary!$S$3:$S$8),_xlfn.RANK.AVG(Summary!AV$3:AV$8,Summary!AV$3:AV$8,0)),0)</f>
        <v>-0.13912166872805046</v>
      </c>
      <c r="AV18">
        <f ca="1">IFERROR(CORREL(_xlfn.RANK.AVG(Summary!$S$3:$S$8,Summary!$S$3:$S$8),_xlfn.RANK.AVG(Summary!AW$3:AW$8,Summary!AW$3:AW$8,0)),0)</f>
        <v>-0.13912166872805046</v>
      </c>
      <c r="AW18">
        <f ca="1">IFERROR(CORREL(_xlfn.RANK.AVG(Summary!$S$3:$S$8,Summary!$S$3:$S$8),_xlfn.RANK.AVG(Summary!AX$3:AX$8,Summary!AX$3:AX$8,0)),0)</f>
        <v>-0.13912166872805046</v>
      </c>
      <c r="AX18">
        <f ca="1">IFERROR(CORREL(_xlfn.RANK.AVG(Summary!$S$3:$S$8,Summary!$S$3:$S$8),_xlfn.RANK.AVG(Summary!AY$3:AY$8,Summary!AY$3:AY$8,0)),0)</f>
        <v>0.13912166872805046</v>
      </c>
      <c r="AY18">
        <f ca="1">IFERROR(CORREL(_xlfn.RANK.AVG(Summary!$S$3:$S$8,Summary!$S$3:$S$8),_xlfn.RANK.AVG(Summary!AZ$3:AZ$8,Summary!AZ$3:AZ$8,0)),0)</f>
        <v>-0.13284223283101429</v>
      </c>
      <c r="AZ18">
        <f ca="1">IFERROR(CORREL(_xlfn.RANK.AVG(Summary!$S$3:$S$8,Summary!$S$3:$S$8),_xlfn.RANK.AVG(Summary!BA$3:BA$8,Summary!BA$3:BA$8,0)),0)</f>
        <v>0</v>
      </c>
      <c r="BA18">
        <f ca="1">IFERROR(CORREL(_xlfn.RANK.AVG(Summary!$S$3:$S$8,Summary!$S$3:$S$8),_xlfn.RANK.AVG(Summary!BB$3:BB$8,Summary!BB$3:BB$8,0)),0)</f>
        <v>0.39852669849304284</v>
      </c>
      <c r="BB18">
        <f ca="1">IFERROR(CORREL(_xlfn.RANK.AVG(Summary!$S$3:$S$8,Summary!$S$3:$S$8),_xlfn.RANK.AVG(Summary!BC$3:BC$8,Summary!BC$3:BC$8,0)),0)</f>
        <v>-0.42426406871192845</v>
      </c>
      <c r="BC18">
        <f ca="1">IFERROR(CORREL(_xlfn.RANK.AVG(Summary!$S$3:$S$8,Summary!$S$3:$S$8),_xlfn.RANK.AVG(Summary!BD$3:BD$8,Summary!BD$3:BD$8,0)),0)</f>
        <v>-0.53136893132405716</v>
      </c>
      <c r="BD18">
        <f ca="1">IFERROR(CORREL(_xlfn.RANK.AVG(Summary!$S$3:$S$8,Summary!$S$3:$S$8),_xlfn.RANK.AVG(Summary!BE$3:BE$8,Summary!BE$3:BE$8,0)),0)</f>
        <v>-0.6546536707079772</v>
      </c>
      <c r="BE18">
        <f ca="1">IFERROR(CORREL(_xlfn.RANK.AVG(Summary!$S$3:$S$8,Summary!$S$3:$S$8),_xlfn.RANK.AVG(Summary!BF$3:BF$8,Summary!BF$3:BF$8,0)),0)</f>
        <v>-0.6546536707079772</v>
      </c>
      <c r="BF18">
        <f ca="1">IFERROR(CORREL(_xlfn.RANK.AVG(Summary!$S$3:$S$8,Summary!$S$3:$S$8),_xlfn.RANK.AVG(Summary!BG$3:BG$8,Summary!BG$3:BG$8,0)),0)</f>
        <v>0.13284223283101429</v>
      </c>
      <c r="BG18">
        <f ca="1">IFERROR(CORREL(_xlfn.RANK.AVG(Summary!$S$3:$S$8,Summary!$S$3:$S$8),_xlfn.RANK.AVG(Summary!BH$3:BH$8,Summary!BH$3:BH$8,0)),0)</f>
        <v>0.13284223283101429</v>
      </c>
      <c r="BH18">
        <f ca="1">IFERROR(CORREL(_xlfn.RANK.AVG(Summary!$S$3:$S$8,Summary!$S$3:$S$8),_xlfn.RANK.AVG(Summary!BI$3:BI$8,Summary!BI$3:BI$8,0)),0)</f>
        <v>-0.42426406871192845</v>
      </c>
      <c r="BI18">
        <f ca="1">IFERROR(CORREL(_xlfn.RANK.AVG(Summary!$S$3:$S$8,Summary!$S$3:$S$8),_xlfn.RANK.AVG(Summary!BJ$3:BJ$8,Summary!BJ$3:BJ$8,0)),0)</f>
        <v>-0.5393598899705937</v>
      </c>
      <c r="BJ18">
        <f ca="1">IFERROR(CORREL(_xlfn.RANK.AVG(Summary!$S$3:$S$8,Summary!$S$3:$S$8),_xlfn.RANK.AVG(Summary!BK$3:BK$8,Summary!BK$3:BK$8,0)),0)</f>
        <v>0.6546536707079772</v>
      </c>
      <c r="BK18">
        <f ca="1">IFERROR(CORREL(_xlfn.RANK.AVG(Summary!$S$3:$S$8,Summary!$S$3:$S$8),_xlfn.RANK.AVG(Summary!BL$3:BL$8,Summary!BL$3:BL$8,0)),0)</f>
        <v>-0.42426406871192845</v>
      </c>
      <c r="BL18">
        <f ca="1">IFERROR(CORREL(_xlfn.RANK.AVG(Summary!$S$3:$S$8,Summary!$S$3:$S$8),_xlfn.RANK.AVG(Summary!BM$3:BM$8,Summary!BM$3:BM$8,0)),0)</f>
        <v>-0.6546536707079772</v>
      </c>
      <c r="BM18">
        <f ca="1">IFERROR(CORREL(_xlfn.RANK.AVG(Summary!$S$3:$S$8,Summary!$S$3:$S$8),_xlfn.RANK.AVG(Summary!BN$3:BN$8,Summary!BN$3:BN$8,0)),0)</f>
        <v>-0.42426406871192845</v>
      </c>
      <c r="BN18">
        <f ca="1">IFERROR(CORREL(_xlfn.RANK.AVG(Summary!$S$3:$S$8,Summary!$S$3:$S$8),_xlfn.RANK.AVG(Summary!BO$3:BO$8,Summary!BO$3:BO$8,0)),0)</f>
        <v>-0.6546536707079772</v>
      </c>
      <c r="BO18">
        <f ca="1">IFERROR(CORREL(_xlfn.RANK.AVG(Summary!$S$3:$S$8,Summary!$S$3:$S$8),_xlfn.RANK.AVG(Summary!BP$3:BP$8,Summary!BP$3:BP$8,0)),0)</f>
        <v>-0.6546536707079772</v>
      </c>
      <c r="BP18">
        <f ca="1">IFERROR(CORREL(_xlfn.RANK.AVG(Summary!$S$3:$S$8,Summary!$S$3:$S$8),_xlfn.RANK.AVG(Summary!BQ$3:BQ$8,Summary!BQ$3:BQ$8,0)),0)</f>
        <v>-0.44721359549995793</v>
      </c>
      <c r="BQ18">
        <f ca="1">IFERROR(CORREL(_xlfn.RANK.AVG(Summary!$S$3:$S$8,Summary!$S$3:$S$8),_xlfn.RANK.AVG(Summary!BR$3:BR$8,Summary!BR$3:BR$8,0)),0)</f>
        <v>-0.6546536707079772</v>
      </c>
      <c r="BR18">
        <f ca="1">IFERROR(CORREL(_xlfn.RANK.AVG(Summary!$S$3:$S$8,Summary!$S$3:$S$8),_xlfn.RANK.AVG(Summary!BS$3:BS$8,Summary!BS$3:BS$8,0)),0)</f>
        <v>0</v>
      </c>
      <c r="BS18">
        <f ca="1">IFERROR(CORREL(_xlfn.RANK.AVG(Summary!$S$3:$S$8,Summary!$S$3:$S$8),_xlfn.RANK.AVG(Summary!BT$3:BT$8,Summary!BT$3:BT$8,0)),0)</f>
        <v>0.13284223283101429</v>
      </c>
      <c r="BT18">
        <f ca="1">IFERROR(CORREL(_xlfn.RANK.AVG(Summary!$S$3:$S$8,Summary!$S$3:$S$8),_xlfn.RANK.AVG(Summary!BU$3:BU$8,Summary!BU$3:BU$8,0)),0)</f>
        <v>-0.39852669849304284</v>
      </c>
      <c r="BU18">
        <f ca="1">IFERROR(CORREL(_xlfn.RANK.AVG(Summary!$S$3:$S$8,Summary!$S$3:$S$8),_xlfn.RANK.AVG(Summary!BV$3:BV$8,Summary!BV$3:BV$8,0)),0)</f>
        <v>0.39852669849304284</v>
      </c>
      <c r="BV18">
        <f ca="1">IFERROR(CORREL(_xlfn.RANK.AVG(Summary!$S$3:$S$8,Summary!$S$3:$S$8),_xlfn.RANK.AVG(Summary!BW$3:BW$8,Summary!BW$3:BW$8,0)),0)</f>
        <v>0</v>
      </c>
      <c r="BW18">
        <f ca="1">IFERROR(CORREL(_xlfn.RANK.AVG(Summary!$S$3:$S$8,Summary!$S$3:$S$8),_xlfn.RANK.AVG(Summary!BX$3:BX$8,Summary!BX$3:BX$8,0)),0)</f>
        <v>0.39852669849304284</v>
      </c>
      <c r="BX18">
        <f ca="1">IFERROR(CORREL(_xlfn.RANK.AVG(Summary!$S$3:$S$8,Summary!$S$3:$S$8),_xlfn.RANK.AVG(Summary!BY$3:BY$8,Summary!BY$3:BY$8,0)),0)</f>
        <v>0.39852669849304284</v>
      </c>
      <c r="BY18">
        <f ca="1">IFERROR(CORREL(_xlfn.RANK.AVG(Summary!$S$3:$S$8,Summary!$S$3:$S$8),_xlfn.RANK.AVG(Summary!BZ$3:BZ$8,Summary!BZ$3:BZ$8,0)),0)</f>
        <v>-0.13912166872805046</v>
      </c>
      <c r="BZ18">
        <f ca="1">IFERROR(CORREL(_xlfn.RANK.AVG(Summary!$S$3:$S$8,Summary!$S$3:$S$8),_xlfn.RANK.AVG(Summary!CA$3:CA$8,Summary!CA$3:CA$8,0)),0)</f>
        <v>-0.39852669849304284</v>
      </c>
      <c r="CA18">
        <f ca="1">IFERROR(CORREL(_xlfn.RANK.AVG(Summary!$S$3:$S$8,Summary!$S$3:$S$8),_xlfn.RANK.AVG(Summary!CB$3:CB$8,Summary!CB$3:CB$8,0)),0)</f>
        <v>-0.39852669849304284</v>
      </c>
    </row>
    <row r="19" spans="1:79">
      <c r="A19" s="4" t="s">
        <v>89</v>
      </c>
      <c r="B19">
        <f ca="1">IFERROR(CORREL(_xlfn.RANK.AVG(Summary!$T$3:$T$8,Summary!$T$3:$T$8),_xlfn.RANK.AVG(Summary!C$3:C$8,Summary!C$3:C$8,0)),0)</f>
        <v>0.14927035850663303</v>
      </c>
      <c r="C19">
        <f ca="1">IFERROR(CORREL(_xlfn.RANK.AVG(Summary!$T$3:$T$8,Summary!$T$3:$T$8),_xlfn.RANK.AVG(Summary!D$3:D$8,Summary!D$3:D$8,0)),0)</f>
        <v>0.14927035850663303</v>
      </c>
      <c r="D19">
        <f ca="1">IFERROR(CORREL(_xlfn.RANK.AVG(Summary!$T$3:$T$8,Summary!$T$3:$T$8),_xlfn.RANK.AVG(Summary!E$3:E$8,Summary!E$3:E$8,0)),0)</f>
        <v>5.8823529411764691E-2</v>
      </c>
      <c r="E19">
        <f ca="1">IFERROR(CORREL(_xlfn.RANK.AVG(Summary!$T$3:$T$8,Summary!$T$3:$T$8),_xlfn.RANK.AVG(Summary!F$3:F$8,Summary!F$3:F$8,0)),0)</f>
        <v>-0.29411764705882348</v>
      </c>
      <c r="F19">
        <f ca="1">IFERROR(CORREL(_xlfn.RANK.AVG(Summary!$T$3:$T$8,Summary!$T$3:$T$8),_xlfn.RANK.AVG(Summary!G$3:G$8,Summary!G$3:G$8,0)),0)</f>
        <v>5.8823529411764691E-2</v>
      </c>
      <c r="G19">
        <f ca="1">IFERROR(CORREL(_xlfn.RANK.AVG(Summary!$T$3:$T$8,Summary!$T$3:$T$8),_xlfn.RANK.AVG(Summary!H$3:H$8,Summary!H$3:H$8,0)),0)</f>
        <v>5.8823529411764691E-2</v>
      </c>
      <c r="H19">
        <f ca="1">IFERROR(CORREL(_xlfn.RANK.AVG(Summary!$T$3:$T$8,Summary!$T$3:$T$8),_xlfn.RANK.AVG(Summary!I$3:I$8,Summary!I$3:I$8,0)),0)</f>
        <v>5.8823529411764691E-2</v>
      </c>
      <c r="I19">
        <f ca="1">IFERROR(CORREL(_xlfn.RANK.AVG(Summary!$T$3:$T$8,Summary!$T$3:$T$8),_xlfn.RANK.AVG(Summary!J$3:J$8,Summary!J$3:J$8,0)),0)</f>
        <v>5.8823529411764691E-2</v>
      </c>
      <c r="J19">
        <f ca="1">IFERROR(CORREL(_xlfn.RANK.AVG(Summary!$T$3:$T$8,Summary!$T$3:$T$8),_xlfn.RANK.AVG(Summary!K$3:K$8,Summary!K$3:K$8,0)),0)</f>
        <v>0.23529411764705876</v>
      </c>
      <c r="K19">
        <f ca="1">IFERROR(CORREL(_xlfn.RANK.AVG(Summary!$T$3:$T$8,Summary!$T$3:$T$8),_xlfn.RANK.AVG(Summary!L$3:L$8,Summary!L$3:L$8,0)),0)</f>
        <v>5.8823529411764691E-2</v>
      </c>
      <c r="L19">
        <f ca="1">IFERROR(CORREL(_xlfn.RANK.AVG(Summary!$T$3:$T$8,Summary!$T$3:$T$8),_xlfn.RANK.AVG(Summary!M$3:M$8,Summary!M$3:M$8,0)),0)</f>
        <v>0.29411764705882348</v>
      </c>
      <c r="M19">
        <f ca="1">IFERROR(CORREL(_xlfn.RANK.AVG(Summary!$T$3:$T$8,Summary!$T$3:$T$8),_xlfn.RANK.AVG(Summary!N$3:N$8,Summary!N$3:N$8,0)),0)</f>
        <v>5.8823529411764691E-2</v>
      </c>
      <c r="N19">
        <f ca="1">IFERROR(CORREL(_xlfn.RANK.AVG(Summary!$T$3:$T$8,Summary!$T$3:$T$8),_xlfn.RANK.AVG(Summary!O$3:O$8,Summary!O$3:O$8,0)),0)</f>
        <v>0.66421116415507142</v>
      </c>
      <c r="O19">
        <f ca="1">IFERROR(CORREL(_xlfn.RANK.AVG(Summary!$T$3:$T$8,Summary!$T$3:$T$8),_xlfn.RANK.AVG(Summary!P$3:P$8,Summary!P$3:P$8,0)),0)</f>
        <v>0.66421116415507142</v>
      </c>
      <c r="P19">
        <f ca="1">IFERROR(CORREL(_xlfn.RANK.AVG(Summary!$T$3:$T$8,Summary!$T$3:$T$8),_xlfn.RANK.AVG(Summary!Q$3:Q$8,Summary!Q$3:Q$8,0)),0)</f>
        <v>-0.14927035850663303</v>
      </c>
      <c r="Q19">
        <f ca="1">IFERROR(CORREL(_xlfn.RANK.AVG(Summary!$T$3:$T$8,Summary!$T$3:$T$8),_xlfn.RANK.AVG(Summary!R$3:R$8,Summary!R$3:R$8,0)),0)</f>
        <v>-0.47058823529411753</v>
      </c>
      <c r="R19">
        <f ca="1">IFERROR(CORREL(_xlfn.RANK.AVG(Summary!$T$3:$T$8,Summary!$T$3:$T$8),_xlfn.RANK.AVG(Summary!S$3:S$8,Summary!S$3:S$8,0)),0)</f>
        <v>0.66421116415507142</v>
      </c>
      <c r="S19">
        <f ca="1">IFERROR(CORREL(_xlfn.RANK.AVG(Summary!$T$3:$T$8,Summary!$T$3:$T$8),_xlfn.RANK.AVG(Summary!T$3:T$8,Summary!T$3:T$8,0)),0)</f>
        <v>0.99999999999999989</v>
      </c>
      <c r="T19">
        <f ca="1">IFERROR(CORREL(_xlfn.RANK.AVG(Summary!$T$3:$T$8,Summary!$T$3:$T$8),_xlfn.RANK.AVG(Summary!U$3:U$8,Summary!U$3:U$8,0)),0)</f>
        <v>-0.17149858514250882</v>
      </c>
      <c r="U19">
        <f ca="1">IFERROR(CORREL(_xlfn.RANK.AVG(Summary!$T$3:$T$8,Summary!$T$3:$T$8),_xlfn.RANK.AVG(Summary!V$3:V$8,Summary!V$3:V$8,0)),0)</f>
        <v>-0.66421116415507142</v>
      </c>
      <c r="V19">
        <f ca="1">IFERROR(CORREL(_xlfn.RANK.AVG(Summary!$T$3:$T$8,Summary!$T$3:$T$8),_xlfn.RANK.AVG(Summary!W$3:W$8,Summary!W$3:W$8,0)),0)</f>
        <v>0.14927035850663303</v>
      </c>
      <c r="W19">
        <f ca="1">IFERROR(CORREL(_xlfn.RANK.AVG(Summary!$T$3:$T$8,Summary!$T$3:$T$8),_xlfn.RANK.AVG(Summary!X$3:X$8,Summary!X$3:X$8,0)),0)</f>
        <v>0.23529411764705876</v>
      </c>
      <c r="X19">
        <f ca="1">IFERROR(CORREL(_xlfn.RANK.AVG(Summary!$T$3:$T$8,Summary!$T$3:$T$8),_xlfn.RANK.AVG(Summary!Y$3:Y$8,Summary!Y$3:Y$8,0)),0)</f>
        <v>0.23529411764705876</v>
      </c>
      <c r="Y19">
        <f ca="1">IFERROR(CORREL(_xlfn.RANK.AVG(Summary!$T$3:$T$8,Summary!$T$3:$T$8),_xlfn.RANK.AVG(Summary!Z$3:Z$8,Summary!Z$3:Z$8,0)),0)</f>
        <v>-0.17149858514250882</v>
      </c>
      <c r="Z19">
        <f ca="1">IFERROR(CORREL(_xlfn.RANK.AVG(Summary!$T$3:$T$8,Summary!$T$3:$T$8),_xlfn.RANK.AVG(Summary!AA$3:AA$8,Summary!AA$3:AA$8,0)),0)</f>
        <v>0</v>
      </c>
      <c r="AA19">
        <f ca="1">IFERROR(CORREL(_xlfn.RANK.AVG(Summary!$T$3:$T$8,Summary!$T$3:$T$8),_xlfn.RANK.AVG(Summary!AB$3:AB$8,Summary!AB$3:AB$8,0)),0)</f>
        <v>0.21561438627179408</v>
      </c>
      <c r="AB19">
        <f ca="1">IFERROR(CORREL(_xlfn.RANK.AVG(Summary!$T$3:$T$8,Summary!$T$3:$T$8),_xlfn.RANK.AVG(Summary!AC$3:AC$8,Summary!AC$3:AC$8,0)),0)</f>
        <v>0</v>
      </c>
      <c r="AC19">
        <f ca="1">IFERROR(CORREL(_xlfn.RANK.AVG(Summary!$T$3:$T$8,Summary!$T$3:$T$8),_xlfn.RANK.AVG(Summary!AD$3:AD$8,Summary!AD$3:AD$8,0)),0)</f>
        <v>-0.17149858514250882</v>
      </c>
      <c r="AD19">
        <f ca="1">IFERROR(CORREL(_xlfn.RANK.AVG(Summary!$T$3:$T$8,Summary!$T$3:$T$8),_xlfn.RANK.AVG(Summary!AE$3:AE$8,Summary!AE$3:AE$8,0)),0)</f>
        <v>0.47058823529411753</v>
      </c>
      <c r="AE19">
        <f ca="1">IFERROR(CORREL(_xlfn.RANK.AVG(Summary!$T$3:$T$8,Summary!$T$3:$T$8),_xlfn.RANK.AVG(Summary!AF$3:AF$8,Summary!AF$3:AF$8,0)),0)</f>
        <v>0</v>
      </c>
      <c r="AF19">
        <f ca="1">IFERROR(CORREL(_xlfn.RANK.AVG(Summary!$T$3:$T$8,Summary!$T$3:$T$8),_xlfn.RANK.AVG(Summary!AG$3:AG$8,Summary!AG$3:AG$8,0)),0)</f>
        <v>-0.35294117647058815</v>
      </c>
      <c r="AG19">
        <f ca="1">IFERROR(CORREL(_xlfn.RANK.AVG(Summary!$T$3:$T$8,Summary!$T$3:$T$8),_xlfn.RANK.AVG(Summary!AH$3:AH$8,Summary!AH$3:AH$8,0)),0)</f>
        <v>-0.66421116415507142</v>
      </c>
      <c r="AH19">
        <f ca="1">IFERROR(CORREL(_xlfn.RANK.AVG(Summary!$T$3:$T$8,Summary!$T$3:$T$8),_xlfn.RANK.AVG(Summary!AI$3:AI$8,Summary!AI$3:AI$8,0)),0)</f>
        <v>0.34299717028501764</v>
      </c>
      <c r="AI19">
        <f ca="1">IFERROR(CORREL(_xlfn.RANK.AVG(Summary!$T$3:$T$8,Summary!$T$3:$T$8),_xlfn.RANK.AVG(Summary!AJ$3:AJ$8,Summary!AJ$3:AJ$8,0)),0)</f>
        <v>-6.8599434057003528E-2</v>
      </c>
      <c r="AJ19">
        <f ca="1">IFERROR(CORREL(_xlfn.RANK.AVG(Summary!$T$3:$T$8,Summary!$T$3:$T$8),_xlfn.RANK.AVG(Summary!AK$3:AK$8,Summary!AK$3:AK$8,0)),0)</f>
        <v>0</v>
      </c>
      <c r="AK19">
        <f ca="1">IFERROR(CORREL(_xlfn.RANK.AVG(Summary!$T$3:$T$8,Summary!$T$3:$T$8),_xlfn.RANK.AVG(Summary!AL$3:AL$8,Summary!AL$3:AL$8,0)),0)</f>
        <v>0.66421116415507142</v>
      </c>
      <c r="AL19">
        <f ca="1">IFERROR(CORREL(_xlfn.RANK.AVG(Summary!$T$3:$T$8,Summary!$T$3:$T$8),_xlfn.RANK.AVG(Summary!AM$3:AM$8,Summary!AM$3:AM$8,0)),0)</f>
        <v>-0.14927035850663303</v>
      </c>
      <c r="AM19">
        <f ca="1">IFERROR(CORREL(_xlfn.RANK.AVG(Summary!$T$3:$T$8,Summary!$T$3:$T$8),_xlfn.RANK.AVG(Summary!AN$3:AN$8,Summary!AN$3:AN$8,0)),0)</f>
        <v>0.17149858514250882</v>
      </c>
      <c r="AN19">
        <f ca="1">IFERROR(CORREL(_xlfn.RANK.AVG(Summary!$T$3:$T$8,Summary!$T$3:$T$8),_xlfn.RANK.AVG(Summary!AO$3:AO$8,Summary!AO$3:AO$8,0)),0)</f>
        <v>0</v>
      </c>
      <c r="AO19">
        <f ca="1">IFERROR(CORREL(_xlfn.RANK.AVG(Summary!$T$3:$T$8,Summary!$T$3:$T$8),_xlfn.RANK.AVG(Summary!AP$3:AP$8,Summary!AP$3:AP$8,0)),0)</f>
        <v>-0.41176470588235287</v>
      </c>
      <c r="AP19">
        <f ca="1">IFERROR(CORREL(_xlfn.RANK.AVG(Summary!$T$3:$T$8,Summary!$T$3:$T$8),_xlfn.RANK.AVG(Summary!AQ$3:AQ$8,Summary!AQ$3:AQ$8,0)),0)</f>
        <v>0</v>
      </c>
      <c r="AQ19">
        <f ca="1">IFERROR(CORREL(_xlfn.RANK.AVG(Summary!$T$3:$T$8,Summary!$T$3:$T$8),_xlfn.RANK.AVG(Summary!AR$3:AR$8,Summary!AR$3:AR$8,0)),0)</f>
        <v>-0.11764705882352938</v>
      </c>
      <c r="AR19">
        <f ca="1">IFERROR(CORREL(_xlfn.RANK.AVG(Summary!$T$3:$T$8,Summary!$T$3:$T$8),_xlfn.RANK.AVG(Summary!AS$3:AS$8,Summary!AS$3:AS$8,0)),0)</f>
        <v>0.14927035850663303</v>
      </c>
      <c r="AS19">
        <f ca="1">IFERROR(CORREL(_xlfn.RANK.AVG(Summary!$T$3:$T$8,Summary!$T$3:$T$8),_xlfn.RANK.AVG(Summary!AT$3:AT$8,Summary!AT$3:AT$8,0)),0)</f>
        <v>0.66421116415507142</v>
      </c>
      <c r="AT19">
        <f ca="1">IFERROR(CORREL(_xlfn.RANK.AVG(Summary!$T$3:$T$8,Summary!$T$3:$T$8),_xlfn.RANK.AVG(Summary!AU$3:AU$8,Summary!AU$3:AU$8,0)),0)</f>
        <v>-0.17149858514250882</v>
      </c>
      <c r="AU19">
        <f ca="1">IFERROR(CORREL(_xlfn.RANK.AVG(Summary!$T$3:$T$8,Summary!$T$3:$T$8),_xlfn.RANK.AVG(Summary!AV$3:AV$8,Summary!AV$3:AV$8,0)),0)</f>
        <v>-0.21561438627179408</v>
      </c>
      <c r="AV19">
        <f ca="1">IFERROR(CORREL(_xlfn.RANK.AVG(Summary!$T$3:$T$8,Summary!$T$3:$T$8),_xlfn.RANK.AVG(Summary!AW$3:AW$8,Summary!AW$3:AW$8,0)),0)</f>
        <v>-0.21561438627179408</v>
      </c>
      <c r="AW19">
        <f ca="1">IFERROR(CORREL(_xlfn.RANK.AVG(Summary!$T$3:$T$8,Summary!$T$3:$T$8),_xlfn.RANK.AVG(Summary!AX$3:AX$8,Summary!AX$3:AX$8,0)),0)</f>
        <v>-0.21561438627179408</v>
      </c>
      <c r="AX19">
        <f ca="1">IFERROR(CORREL(_xlfn.RANK.AVG(Summary!$T$3:$T$8,Summary!$T$3:$T$8),_xlfn.RANK.AVG(Summary!AY$3:AY$8,Summary!AY$3:AY$8,0)),0)</f>
        <v>0.21561438627179408</v>
      </c>
      <c r="AY19">
        <f ca="1">IFERROR(CORREL(_xlfn.RANK.AVG(Summary!$T$3:$T$8,Summary!$T$3:$T$8),_xlfn.RANK.AVG(Summary!AZ$3:AZ$8,Summary!AZ$3:AZ$8,0)),0)</f>
        <v>-5.8823529411764691E-2</v>
      </c>
      <c r="AZ19">
        <f ca="1">IFERROR(CORREL(_xlfn.RANK.AVG(Summary!$T$3:$T$8,Summary!$T$3:$T$8),_xlfn.RANK.AVG(Summary!BA$3:BA$8,Summary!BA$3:BA$8,0)),0)</f>
        <v>0</v>
      </c>
      <c r="BA19">
        <f ca="1">IFERROR(CORREL(_xlfn.RANK.AVG(Summary!$T$3:$T$8,Summary!$T$3:$T$8),_xlfn.RANK.AVG(Summary!BB$3:BB$8,Summary!BB$3:BB$8,0)),0)</f>
        <v>-5.8823529411764691E-2</v>
      </c>
      <c r="BB19">
        <f ca="1">IFERROR(CORREL(_xlfn.RANK.AVG(Summary!$T$3:$T$8,Summary!$T$3:$T$8),_xlfn.RANK.AVG(Summary!BC$3:BC$8,Summary!BC$3:BC$8,0)),0)</f>
        <v>-0.25048971643405976</v>
      </c>
      <c r="BC19">
        <f ca="1">IFERROR(CORREL(_xlfn.RANK.AVG(Summary!$T$3:$T$8,Summary!$T$3:$T$8),_xlfn.RANK.AVG(Summary!BD$3:BD$8,Summary!BD$3:BD$8,0)),0)</f>
        <v>-0.33823529411764702</v>
      </c>
      <c r="BD19">
        <f ca="1">IFERROR(CORREL(_xlfn.RANK.AVG(Summary!$T$3:$T$8,Summary!$T$3:$T$8),_xlfn.RANK.AVG(Summary!BE$3:BE$8,Summary!BE$3:BE$8,0)),0)</f>
        <v>-0.40583972495671394</v>
      </c>
      <c r="BE19">
        <f ca="1">IFERROR(CORREL(_xlfn.RANK.AVG(Summary!$T$3:$T$8,Summary!$T$3:$T$8),_xlfn.RANK.AVG(Summary!BF$3:BF$8,Summary!BF$3:BF$8,0)),0)</f>
        <v>-0.40583972495671394</v>
      </c>
      <c r="BF19">
        <f ca="1">IFERROR(CORREL(_xlfn.RANK.AVG(Summary!$T$3:$T$8,Summary!$T$3:$T$8),_xlfn.RANK.AVG(Summary!BG$3:BG$8,Summary!BG$3:BG$8,0)),0)</f>
        <v>-0.11764705882352938</v>
      </c>
      <c r="BG19">
        <f ca="1">IFERROR(CORREL(_xlfn.RANK.AVG(Summary!$T$3:$T$8,Summary!$T$3:$T$8),_xlfn.RANK.AVG(Summary!BH$3:BH$8,Summary!BH$3:BH$8,0)),0)</f>
        <v>5.8823529411764691E-2</v>
      </c>
      <c r="BH19">
        <f ca="1">IFERROR(CORREL(_xlfn.RANK.AVG(Summary!$T$3:$T$8,Summary!$T$3:$T$8),_xlfn.RANK.AVG(Summary!BI$3:BI$8,Summary!BI$3:BI$8,0)),0)</f>
        <v>0.14090046549415863</v>
      </c>
      <c r="BI19">
        <f ca="1">IFERROR(CORREL(_xlfn.RANK.AVG(Summary!$T$3:$T$8,Summary!$T$3:$T$8),_xlfn.RANK.AVG(Summary!BJ$3:BJ$8,Summary!BJ$3:BJ$8,0)),0)</f>
        <v>-0.29854071701326607</v>
      </c>
      <c r="BJ19">
        <f ca="1">IFERROR(CORREL(_xlfn.RANK.AVG(Summary!$T$3:$T$8,Summary!$T$3:$T$8),_xlfn.RANK.AVG(Summary!BK$3:BK$8,Summary!BK$3:BK$8,0)),0)</f>
        <v>0.20291986247835697</v>
      </c>
      <c r="BK19">
        <f ca="1">IFERROR(CORREL(_xlfn.RANK.AVG(Summary!$T$3:$T$8,Summary!$T$3:$T$8),_xlfn.RANK.AVG(Summary!BL$3:BL$8,Summary!BL$3:BL$8,0)),0)</f>
        <v>0.14090046549415863</v>
      </c>
      <c r="BL19">
        <f ca="1">IFERROR(CORREL(_xlfn.RANK.AVG(Summary!$T$3:$T$8,Summary!$T$3:$T$8),_xlfn.RANK.AVG(Summary!BM$3:BM$8,Summary!BM$3:BM$8,0)),0)</f>
        <v>-0.40583972495671394</v>
      </c>
      <c r="BM19">
        <f ca="1">IFERROR(CORREL(_xlfn.RANK.AVG(Summary!$T$3:$T$8,Summary!$T$3:$T$8),_xlfn.RANK.AVG(Summary!BN$3:BN$8,Summary!BN$3:BN$8,0)),0)</f>
        <v>0</v>
      </c>
      <c r="BN19">
        <f ca="1">IFERROR(CORREL(_xlfn.RANK.AVG(Summary!$T$3:$T$8,Summary!$T$3:$T$8),_xlfn.RANK.AVG(Summary!BO$3:BO$8,Summary!BO$3:BO$8,0)),0)</f>
        <v>-0.40583972495671394</v>
      </c>
      <c r="BO19">
        <f ca="1">IFERROR(CORREL(_xlfn.RANK.AVG(Summary!$T$3:$T$8,Summary!$T$3:$T$8),_xlfn.RANK.AVG(Summary!BP$3:BP$8,Summary!BP$3:BP$8,0)),0)</f>
        <v>-0.40583972495671394</v>
      </c>
      <c r="BP19">
        <f ca="1">IFERROR(CORREL(_xlfn.RANK.AVG(Summary!$T$3:$T$8,Summary!$T$3:$T$8),_xlfn.RANK.AVG(Summary!BQ$3:BQ$8,Summary!BQ$3:BQ$8,0)),0)</f>
        <v>-0.49507377148833709</v>
      </c>
      <c r="BQ19">
        <f ca="1">IFERROR(CORREL(_xlfn.RANK.AVG(Summary!$T$3:$T$8,Summary!$T$3:$T$8),_xlfn.RANK.AVG(Summary!BR$3:BR$8,Summary!BR$3:BR$8,0)),0)</f>
        <v>-0.40583972495671394</v>
      </c>
      <c r="BR19">
        <f ca="1">IFERROR(CORREL(_xlfn.RANK.AVG(Summary!$T$3:$T$8,Summary!$T$3:$T$8),_xlfn.RANK.AVG(Summary!BS$3:BS$8,Summary!BS$3:BS$8,0)),0)</f>
        <v>0</v>
      </c>
      <c r="BS19">
        <f ca="1">IFERROR(CORREL(_xlfn.RANK.AVG(Summary!$T$3:$T$8,Summary!$T$3:$T$8),_xlfn.RANK.AVG(Summary!BT$3:BT$8,Summary!BT$3:BT$8,0)),0)</f>
        <v>5.8823529411764691E-2</v>
      </c>
      <c r="BT19">
        <f ca="1">IFERROR(CORREL(_xlfn.RANK.AVG(Summary!$T$3:$T$8,Summary!$T$3:$T$8),_xlfn.RANK.AVG(Summary!BU$3:BU$8,Summary!BU$3:BU$8,0)),0)</f>
        <v>5.8823529411764691E-2</v>
      </c>
      <c r="BU19">
        <f ca="1">IFERROR(CORREL(_xlfn.RANK.AVG(Summary!$T$3:$T$8,Summary!$T$3:$T$8),_xlfn.RANK.AVG(Summary!BV$3:BV$8,Summary!BV$3:BV$8,0)),0)</f>
        <v>-0.29411764705882348</v>
      </c>
      <c r="BV19">
        <f ca="1">IFERROR(CORREL(_xlfn.RANK.AVG(Summary!$T$3:$T$8,Summary!$T$3:$T$8),_xlfn.RANK.AVG(Summary!BW$3:BW$8,Summary!BW$3:BW$8,0)),0)</f>
        <v>0</v>
      </c>
      <c r="BW19">
        <f ca="1">IFERROR(CORREL(_xlfn.RANK.AVG(Summary!$T$3:$T$8,Summary!$T$3:$T$8),_xlfn.RANK.AVG(Summary!BX$3:BX$8,Summary!BX$3:BX$8,0)),0)</f>
        <v>-0.29411764705882348</v>
      </c>
      <c r="BX19">
        <f ca="1">IFERROR(CORREL(_xlfn.RANK.AVG(Summary!$T$3:$T$8,Summary!$T$3:$T$8),_xlfn.RANK.AVG(Summary!BY$3:BY$8,Summary!BY$3:BY$8,0)),0)</f>
        <v>-5.8823529411764691E-2</v>
      </c>
      <c r="BY19">
        <f ca="1">IFERROR(CORREL(_xlfn.RANK.AVG(Summary!$T$3:$T$8,Summary!$T$3:$T$8),_xlfn.RANK.AVG(Summary!BZ$3:BZ$8,Summary!BZ$3:BZ$8,0)),0)</f>
        <v>-0.21561438627179408</v>
      </c>
      <c r="BZ19">
        <f ca="1">IFERROR(CORREL(_xlfn.RANK.AVG(Summary!$T$3:$T$8,Summary!$T$3:$T$8),_xlfn.RANK.AVG(Summary!CA$3:CA$8,Summary!CA$3:CA$8,0)),0)</f>
        <v>-0.11764705882352938</v>
      </c>
      <c r="CA19">
        <f ca="1">IFERROR(CORREL(_xlfn.RANK.AVG(Summary!$T$3:$T$8,Summary!$T$3:$T$8),_xlfn.RANK.AVG(Summary!CB$3:CB$8,Summary!CB$3:CB$8,0)),0)</f>
        <v>-0.47058823529411753</v>
      </c>
    </row>
    <row r="20" spans="1:79">
      <c r="A20" s="4" t="s">
        <v>49</v>
      </c>
      <c r="B20">
        <f ca="1">IFERROR(CORREL(_xlfn.RANK.AVG(Summary!$U$3:$U$8,Summary!$U$3:$U$8),_xlfn.RANK.AVG(Summary!C$3:C$8,Summary!C$3:C$8,0)),0)</f>
        <v>-0.8703882797784892</v>
      </c>
      <c r="C20">
        <f ca="1">IFERROR(CORREL(_xlfn.RANK.AVG(Summary!$U$3:$U$8,Summary!$U$3:$U$8),_xlfn.RANK.AVG(Summary!D$3:D$8,Summary!D$3:D$8,0)),0)</f>
        <v>-0.8703882797784892</v>
      </c>
      <c r="D20">
        <f ca="1">IFERROR(CORREL(_xlfn.RANK.AVG(Summary!$U$3:$U$8,Summary!$U$3:$U$8),_xlfn.RANK.AVG(Summary!E$3:E$8,Summary!E$3:E$8,0)),0)</f>
        <v>-0.85749292571254421</v>
      </c>
      <c r="E20">
        <f ca="1">IFERROR(CORREL(_xlfn.RANK.AVG(Summary!$U$3:$U$8,Summary!$U$3:$U$8),_xlfn.RANK.AVG(Summary!F$3:F$8,Summary!F$3:F$8,0)),0)</f>
        <v>0.3772968873135194</v>
      </c>
      <c r="F20">
        <f ca="1">IFERROR(CORREL(_xlfn.RANK.AVG(Summary!$U$3:$U$8,Summary!$U$3:$U$8),_xlfn.RANK.AVG(Summary!G$3:G$8,Summary!G$3:G$8,0)),0)</f>
        <v>-0.85749292571254421</v>
      </c>
      <c r="G20">
        <f ca="1">IFERROR(CORREL(_xlfn.RANK.AVG(Summary!$U$3:$U$8,Summary!$U$3:$U$8),_xlfn.RANK.AVG(Summary!H$3:H$8,Summary!H$3:H$8,0)),0)</f>
        <v>-0.85749292571254421</v>
      </c>
      <c r="H20">
        <f ca="1">IFERROR(CORREL(_xlfn.RANK.AVG(Summary!$U$3:$U$8,Summary!$U$3:$U$8),_xlfn.RANK.AVG(Summary!I$3:I$8,Summary!I$3:I$8,0)),0)</f>
        <v>0.68599434057003528</v>
      </c>
      <c r="I20">
        <f ca="1">IFERROR(CORREL(_xlfn.RANK.AVG(Summary!$U$3:$U$8,Summary!$U$3:$U$8),_xlfn.RANK.AVG(Summary!J$3:J$8,Summary!J$3:J$8,0)),0)</f>
        <v>-0.85749292571254421</v>
      </c>
      <c r="J20">
        <f ca="1">IFERROR(CORREL(_xlfn.RANK.AVG(Summary!$U$3:$U$8,Summary!$U$3:$U$8),_xlfn.RANK.AVG(Summary!K$3:K$8,Summary!K$3:K$8,0)),0)</f>
        <v>-0.85749292571254421</v>
      </c>
      <c r="K20">
        <f ca="1">IFERROR(CORREL(_xlfn.RANK.AVG(Summary!$U$3:$U$8,Summary!$U$3:$U$8),_xlfn.RANK.AVG(Summary!L$3:L$8,Summary!L$3:L$8,0)),0)</f>
        <v>0.68599434057003528</v>
      </c>
      <c r="L20">
        <f ca="1">IFERROR(CORREL(_xlfn.RANK.AVG(Summary!$U$3:$U$8,Summary!$U$3:$U$8),_xlfn.RANK.AVG(Summary!M$3:M$8,Summary!M$3:M$8,0)),0)</f>
        <v>-0.3772968873135194</v>
      </c>
      <c r="M20">
        <f ca="1">IFERROR(CORREL(_xlfn.RANK.AVG(Summary!$U$3:$U$8,Summary!$U$3:$U$8),_xlfn.RANK.AVG(Summary!N$3:N$8,Summary!N$3:N$8,0)),0)</f>
        <v>0.68599434057003528</v>
      </c>
      <c r="N20">
        <f ca="1">IFERROR(CORREL(_xlfn.RANK.AVG(Summary!$U$3:$U$8,Summary!$U$3:$U$8),_xlfn.RANK.AVG(Summary!O$3:O$8,Summary!O$3:O$8,0)),0)</f>
        <v>0.46475800154489</v>
      </c>
      <c r="O20">
        <f ca="1">IFERROR(CORREL(_xlfn.RANK.AVG(Summary!$U$3:$U$8,Summary!$U$3:$U$8),_xlfn.RANK.AVG(Summary!P$3:P$8,Summary!P$3:P$8,0)),0)</f>
        <v>0.46475800154489</v>
      </c>
      <c r="P20">
        <f ca="1">IFERROR(CORREL(_xlfn.RANK.AVG(Summary!$U$3:$U$8,Summary!$U$3:$U$8),_xlfn.RANK.AVG(Summary!Q$3:Q$8,Summary!Q$3:Q$8,0)),0)</f>
        <v>3.4815531191139566E-2</v>
      </c>
      <c r="Q20">
        <f ca="1">IFERROR(CORREL(_xlfn.RANK.AVG(Summary!$U$3:$U$8,Summary!$U$3:$U$8),_xlfn.RANK.AVG(Summary!R$3:R$8,Summary!R$3:R$8,0)),0)</f>
        <v>-0.13719886811400706</v>
      </c>
      <c r="R20">
        <f ca="1">IFERROR(CORREL(_xlfn.RANK.AVG(Summary!$U$3:$U$8,Summary!$U$3:$U$8),_xlfn.RANK.AVG(Summary!S$3:S$8,Summary!S$3:S$8,0)),0)</f>
        <v>0.46475800154489</v>
      </c>
      <c r="S20">
        <f ca="1">IFERROR(CORREL(_xlfn.RANK.AVG(Summary!$U$3:$U$8,Summary!$U$3:$U$8),_xlfn.RANK.AVG(Summary!T$3:T$8,Summary!T$3:T$8,0)),0)</f>
        <v>-0.17149858514250882</v>
      </c>
      <c r="T20">
        <f ca="1">IFERROR(CORREL(_xlfn.RANK.AVG(Summary!$U$3:$U$8,Summary!$U$3:$U$8),_xlfn.RANK.AVG(Summary!U$3:U$8,Summary!U$3:U$8,0)),0)</f>
        <v>0.99999999999999978</v>
      </c>
      <c r="U20">
        <f ca="1">IFERROR(CORREL(_xlfn.RANK.AVG(Summary!$U$3:$U$8,Summary!$U$3:$U$8),_xlfn.RANK.AVG(Summary!V$3:V$8,Summary!V$3:V$8,0)),0)</f>
        <v>0.77459666924148329</v>
      </c>
      <c r="V20">
        <f ca="1">IFERROR(CORREL(_xlfn.RANK.AVG(Summary!$U$3:$U$8,Summary!$U$3:$U$8),_xlfn.RANK.AVG(Summary!W$3:W$8,Summary!W$3:W$8,0)),0)</f>
        <v>-3.4815531191139566E-2</v>
      </c>
      <c r="W20">
        <f ca="1">IFERROR(CORREL(_xlfn.RANK.AVG(Summary!$U$3:$U$8,Summary!$U$3:$U$8),_xlfn.RANK.AVG(Summary!X$3:X$8,Summary!X$3:X$8,0)),0)</f>
        <v>0.78889349165554057</v>
      </c>
      <c r="X20">
        <f ca="1">IFERROR(CORREL(_xlfn.RANK.AVG(Summary!$U$3:$U$8,Summary!$U$3:$U$8),_xlfn.RANK.AVG(Summary!Y$3:Y$8,Summary!Y$3:Y$8,0)),0)</f>
        <v>-3.4299717028501764E-2</v>
      </c>
      <c r="Y20">
        <f ca="1">IFERROR(CORREL(_xlfn.RANK.AVG(Summary!$U$3:$U$8,Summary!$U$3:$U$8),_xlfn.RANK.AVG(Summary!Z$3:Z$8,Summary!Z$3:Z$8,0)),0)</f>
        <v>0.99999999999999978</v>
      </c>
      <c r="Z20">
        <f ca="1">IFERROR(CORREL(_xlfn.RANK.AVG(Summary!$U$3:$U$8,Summary!$U$3:$U$8),_xlfn.RANK.AVG(Summary!AA$3:AA$8,Summary!AA$3:AA$8,0)),0)</f>
        <v>0</v>
      </c>
      <c r="AA20">
        <f ca="1">IFERROR(CORREL(_xlfn.RANK.AVG(Summary!$U$3:$U$8,Summary!$U$3:$U$8),_xlfn.RANK.AVG(Summary!AB$3:AB$8,Summary!AB$3:AB$8,0)),0)</f>
        <v>0.46697378526961464</v>
      </c>
      <c r="AB20">
        <f ca="1">IFERROR(CORREL(_xlfn.RANK.AVG(Summary!$U$3:$U$8,Summary!$U$3:$U$8),_xlfn.RANK.AVG(Summary!AC$3:AC$8,Summary!AC$3:AC$8,0)),0)</f>
        <v>0</v>
      </c>
      <c r="AC20">
        <f ca="1">IFERROR(CORREL(_xlfn.RANK.AVG(Summary!$U$3:$U$8,Summary!$U$3:$U$8),_xlfn.RANK.AVG(Summary!AD$3:AD$8,Summary!AD$3:AD$8,0)),0)</f>
        <v>0.99999999999999978</v>
      </c>
      <c r="AD20">
        <f ca="1">IFERROR(CORREL(_xlfn.RANK.AVG(Summary!$U$3:$U$8,Summary!$U$3:$U$8),_xlfn.RANK.AVG(Summary!AE$3:AE$8,Summary!AE$3:AE$8,0)),0)</f>
        <v>-0.27439773622801411</v>
      </c>
      <c r="AE20">
        <f ca="1">IFERROR(CORREL(_xlfn.RANK.AVG(Summary!$U$3:$U$8,Summary!$U$3:$U$8),_xlfn.RANK.AVG(Summary!AF$3:AF$8,Summary!AF$3:AF$8,0)),0)</f>
        <v>0</v>
      </c>
      <c r="AF20">
        <f ca="1">IFERROR(CORREL(_xlfn.RANK.AVG(Summary!$U$3:$U$8,Summary!$U$3:$U$8),_xlfn.RANK.AVG(Summary!AG$3:AG$8,Summary!AG$3:AG$8,0)),0)</f>
        <v>-0.30869745325651587</v>
      </c>
      <c r="AG20">
        <f ca="1">IFERROR(CORREL(_xlfn.RANK.AVG(Summary!$U$3:$U$8,Summary!$U$3:$U$8),_xlfn.RANK.AVG(Summary!AH$3:AH$8,Summary!AH$3:AH$8,0)),0)</f>
        <v>0.77459666924148329</v>
      </c>
      <c r="AH20">
        <f ca="1">IFERROR(CORREL(_xlfn.RANK.AVG(Summary!$U$3:$U$8,Summary!$U$3:$U$8),_xlfn.RANK.AVG(Summary!AI$3:AI$8,Summary!AI$3:AI$8,0)),0)</f>
        <v>0.21999999999999992</v>
      </c>
      <c r="AI20">
        <f ca="1">IFERROR(CORREL(_xlfn.RANK.AVG(Summary!$U$3:$U$8,Summary!$U$3:$U$8),_xlfn.RANK.AVG(Summary!AJ$3:AJ$8,Summary!AJ$3:AJ$8,0)),0)</f>
        <v>0.21999999999999992</v>
      </c>
      <c r="AJ20">
        <f ca="1">IFERROR(CORREL(_xlfn.RANK.AVG(Summary!$U$3:$U$8,Summary!$U$3:$U$8),_xlfn.RANK.AVG(Summary!AK$3:AK$8,Summary!AK$3:AK$8,0)),0)</f>
        <v>0</v>
      </c>
      <c r="AK20">
        <f ca="1">IFERROR(CORREL(_xlfn.RANK.AVG(Summary!$U$3:$U$8,Summary!$U$3:$U$8),_xlfn.RANK.AVG(Summary!AL$3:AL$8,Summary!AL$3:AL$8,0)),0)</f>
        <v>-0.77459666924148329</v>
      </c>
      <c r="AL20">
        <f ca="1">IFERROR(CORREL(_xlfn.RANK.AVG(Summary!$U$3:$U$8,Summary!$U$3:$U$8),_xlfn.RANK.AVG(Summary!AM$3:AM$8,Summary!AM$3:AM$8,0)),0)</f>
        <v>3.4815531191139566E-2</v>
      </c>
      <c r="AM20">
        <f ca="1">IFERROR(CORREL(_xlfn.RANK.AVG(Summary!$U$3:$U$8,Summary!$U$3:$U$8),_xlfn.RANK.AVG(Summary!AN$3:AN$8,Summary!AN$3:AN$8,0)),0)</f>
        <v>-0.99999999999999978</v>
      </c>
      <c r="AN20">
        <f ca="1">IFERROR(CORREL(_xlfn.RANK.AVG(Summary!$U$3:$U$8,Summary!$U$3:$U$8),_xlfn.RANK.AVG(Summary!AO$3:AO$8,Summary!AO$3:AO$8,0)),0)</f>
        <v>0</v>
      </c>
      <c r="AO20">
        <f ca="1">IFERROR(CORREL(_xlfn.RANK.AVG(Summary!$U$3:$U$8,Summary!$U$3:$U$8),_xlfn.RANK.AVG(Summary!AP$3:AP$8,Summary!AP$3:AP$8,0)),0)</f>
        <v>-0.3772968873135194</v>
      </c>
      <c r="AP20">
        <f ca="1">IFERROR(CORREL(_xlfn.RANK.AVG(Summary!$U$3:$U$8,Summary!$U$3:$U$8),_xlfn.RANK.AVG(Summary!AQ$3:AQ$8,Summary!AQ$3:AQ$8,0)),0)</f>
        <v>0</v>
      </c>
      <c r="AQ20">
        <f ca="1">IFERROR(CORREL(_xlfn.RANK.AVG(Summary!$U$3:$U$8,Summary!$U$3:$U$8),_xlfn.RANK.AVG(Summary!AR$3:AR$8,Summary!AR$3:AR$8,0)),0)</f>
        <v>-0.44589632137052287</v>
      </c>
      <c r="AR20">
        <f ca="1">IFERROR(CORREL(_xlfn.RANK.AVG(Summary!$U$3:$U$8,Summary!$U$3:$U$8),_xlfn.RANK.AVG(Summary!AS$3:AS$8,Summary!AS$3:AS$8,0)),0)</f>
        <v>-3.4815531191139566E-2</v>
      </c>
      <c r="AS20">
        <f ca="1">IFERROR(CORREL(_xlfn.RANK.AVG(Summary!$U$3:$U$8,Summary!$U$3:$U$8),_xlfn.RANK.AVG(Summary!AT$3:AT$8,Summary!AT$3:AT$8,0)),0)</f>
        <v>0.46475800154489</v>
      </c>
      <c r="AT20">
        <f ca="1">IFERROR(CORREL(_xlfn.RANK.AVG(Summary!$U$3:$U$8,Summary!$U$3:$U$8),_xlfn.RANK.AVG(Summary!AU$3:AU$8,Summary!AU$3:AU$8,0)),0)</f>
        <v>-0.91999999999999982</v>
      </c>
      <c r="AU20">
        <f ca="1">IFERROR(CORREL(_xlfn.RANK.AVG(Summary!$U$3:$U$8,Summary!$U$3:$U$8),_xlfn.RANK.AVG(Summary!AV$3:AV$8,Summary!AV$3:AV$8,0)),0)</f>
        <v>-0.46697378526961464</v>
      </c>
      <c r="AV20">
        <f ca="1">IFERROR(CORREL(_xlfn.RANK.AVG(Summary!$U$3:$U$8,Summary!$U$3:$U$8),_xlfn.RANK.AVG(Summary!AW$3:AW$8,Summary!AW$3:AW$8,0)),0)</f>
        <v>-0.46697378526961464</v>
      </c>
      <c r="AW20">
        <f ca="1">IFERROR(CORREL(_xlfn.RANK.AVG(Summary!$U$3:$U$8,Summary!$U$3:$U$8),_xlfn.RANK.AVG(Summary!AX$3:AX$8,Summary!AX$3:AX$8,0)),0)</f>
        <v>-0.46697378526961464</v>
      </c>
      <c r="AX20">
        <f ca="1">IFERROR(CORREL(_xlfn.RANK.AVG(Summary!$U$3:$U$8,Summary!$U$3:$U$8),_xlfn.RANK.AVG(Summary!AY$3:AY$8,Summary!AY$3:AY$8,0)),0)</f>
        <v>0.46697378526961464</v>
      </c>
      <c r="AY20">
        <f ca="1">IFERROR(CORREL(_xlfn.RANK.AVG(Summary!$U$3:$U$8,Summary!$U$3:$U$8),_xlfn.RANK.AVG(Summary!AZ$3:AZ$8,Summary!AZ$3:AZ$8,0)),0)</f>
        <v>-0.68599434057003528</v>
      </c>
      <c r="AZ20">
        <f ca="1">IFERROR(CORREL(_xlfn.RANK.AVG(Summary!$U$3:$U$8,Summary!$U$3:$U$8),_xlfn.RANK.AVG(Summary!BA$3:BA$8,Summary!BA$3:BA$8,0)),0)</f>
        <v>0</v>
      </c>
      <c r="BA20">
        <f ca="1">IFERROR(CORREL(_xlfn.RANK.AVG(Summary!$U$3:$U$8,Summary!$U$3:$U$8),_xlfn.RANK.AVG(Summary!BB$3:BB$8,Summary!BB$3:BB$8,0)),0)</f>
        <v>0.85749292571254421</v>
      </c>
      <c r="BB20">
        <f ca="1">IFERROR(CORREL(_xlfn.RANK.AVG(Summary!$U$3:$U$8,Summary!$U$3:$U$8),_xlfn.RANK.AVG(Summary!BC$3:BC$8,Summary!BC$3:BC$8,0)),0)</f>
        <v>-1.8257418583505533E-2</v>
      </c>
      <c r="BC20">
        <f ca="1">IFERROR(CORREL(_xlfn.RANK.AVG(Summary!$U$3:$U$8,Summary!$U$3:$U$8),_xlfn.RANK.AVG(Summary!BD$3:BD$8,Summary!BD$3:BD$8,0)),0)</f>
        <v>1.7149858514250882E-2</v>
      </c>
      <c r="BD20">
        <f ca="1">IFERROR(CORREL(_xlfn.RANK.AVG(Summary!$U$3:$U$8,Summary!$U$3:$U$8),_xlfn.RANK.AVG(Summary!BE$3:BE$8,Summary!BE$3:BE$8,0)),0)</f>
        <v>-6.7612340378281316E-2</v>
      </c>
      <c r="BE20">
        <f ca="1">IFERROR(CORREL(_xlfn.RANK.AVG(Summary!$U$3:$U$8,Summary!$U$3:$U$8),_xlfn.RANK.AVG(Summary!BF$3:BF$8,Summary!BF$3:BF$8,0)),0)</f>
        <v>-6.7612340378281316E-2</v>
      </c>
      <c r="BF20">
        <f ca="1">IFERROR(CORREL(_xlfn.RANK.AVG(Summary!$U$3:$U$8,Summary!$U$3:$U$8),_xlfn.RANK.AVG(Summary!BG$3:BG$8,Summary!BG$3:BG$8,0)),0)</f>
        <v>0.68599434057003528</v>
      </c>
      <c r="BG20">
        <f ca="1">IFERROR(CORREL(_xlfn.RANK.AVG(Summary!$U$3:$U$8,Summary!$U$3:$U$8),_xlfn.RANK.AVG(Summary!BH$3:BH$8,Summary!BH$3:BH$8,0)),0)</f>
        <v>0.68599434057003528</v>
      </c>
      <c r="BH20">
        <f ca="1">IFERROR(CORREL(_xlfn.RANK.AVG(Summary!$U$3:$U$8,Summary!$U$3:$U$8),_xlfn.RANK.AVG(Summary!BI$3:BI$8,Summary!BI$3:BI$8,0)),0)</f>
        <v>-0.65726706900619924</v>
      </c>
      <c r="BI20">
        <f ca="1">IFERROR(CORREL(_xlfn.RANK.AVG(Summary!$U$3:$U$8,Summary!$U$3:$U$8),_xlfn.RANK.AVG(Summary!BJ$3:BJ$8,Summary!BJ$3:BJ$8,0)),0)</f>
        <v>1.7407765595569783E-2</v>
      </c>
      <c r="BJ20">
        <f ca="1">IFERROR(CORREL(_xlfn.RANK.AVG(Summary!$U$3:$U$8,Summary!$U$3:$U$8),_xlfn.RANK.AVG(Summary!BK$3:BK$8,Summary!BK$3:BK$8,0)),0)</f>
        <v>0.54089872302625053</v>
      </c>
      <c r="BK20">
        <f ca="1">IFERROR(CORREL(_xlfn.RANK.AVG(Summary!$U$3:$U$8,Summary!$U$3:$U$8),_xlfn.RANK.AVG(Summary!BL$3:BL$8,Summary!BL$3:BL$8,0)),0)</f>
        <v>-0.65726706900619924</v>
      </c>
      <c r="BL20">
        <f ca="1">IFERROR(CORREL(_xlfn.RANK.AVG(Summary!$U$3:$U$8,Summary!$U$3:$U$8),_xlfn.RANK.AVG(Summary!BM$3:BM$8,Summary!BM$3:BM$8,0)),0)</f>
        <v>-6.7612340378281316E-2</v>
      </c>
      <c r="BM20">
        <f ca="1">IFERROR(CORREL(_xlfn.RANK.AVG(Summary!$U$3:$U$8,Summary!$U$3:$U$8),_xlfn.RANK.AVG(Summary!BN$3:BN$8,Summary!BN$3:BN$8,0)),0)</f>
        <v>-0.65726706900619924</v>
      </c>
      <c r="BN20">
        <f ca="1">IFERROR(CORREL(_xlfn.RANK.AVG(Summary!$U$3:$U$8,Summary!$U$3:$U$8),_xlfn.RANK.AVG(Summary!BO$3:BO$8,Summary!BO$3:BO$8,0)),0)</f>
        <v>-6.7612340378281316E-2</v>
      </c>
      <c r="BO20">
        <f ca="1">IFERROR(CORREL(_xlfn.RANK.AVG(Summary!$U$3:$U$8,Summary!$U$3:$U$8),_xlfn.RANK.AVG(Summary!BP$3:BP$8,Summary!BP$3:BP$8,0)),0)</f>
        <v>-6.7612340378281316E-2</v>
      </c>
      <c r="BP20">
        <f ca="1">IFERROR(CORREL(_xlfn.RANK.AVG(Summary!$U$3:$U$8,Summary!$U$3:$U$8),_xlfn.RANK.AVG(Summary!BQ$3:BQ$8,Summary!BQ$3:BQ$8,0)),0)</f>
        <v>0.11547005383792514</v>
      </c>
      <c r="BQ20">
        <f ca="1">IFERROR(CORREL(_xlfn.RANK.AVG(Summary!$U$3:$U$8,Summary!$U$3:$U$8),_xlfn.RANK.AVG(Summary!BR$3:BR$8,Summary!BR$3:BR$8,0)),0)</f>
        <v>-6.7612340378281316E-2</v>
      </c>
      <c r="BR20">
        <f ca="1">IFERROR(CORREL(_xlfn.RANK.AVG(Summary!$U$3:$U$8,Summary!$U$3:$U$8),_xlfn.RANK.AVG(Summary!BS$3:BS$8,Summary!BS$3:BS$8,0)),0)</f>
        <v>0</v>
      </c>
      <c r="BS20">
        <f ca="1">IFERROR(CORREL(_xlfn.RANK.AVG(Summary!$U$3:$U$8,Summary!$U$3:$U$8),_xlfn.RANK.AVG(Summary!BT$3:BT$8,Summary!BT$3:BT$8,0)),0)</f>
        <v>0.68599434057003528</v>
      </c>
      <c r="BT20">
        <f ca="1">IFERROR(CORREL(_xlfn.RANK.AVG(Summary!$U$3:$U$8,Summary!$U$3:$U$8),_xlfn.RANK.AVG(Summary!BU$3:BU$8,Summary!BU$3:BU$8,0)),0)</f>
        <v>-0.85749292571254421</v>
      </c>
      <c r="BU20">
        <f ca="1">IFERROR(CORREL(_xlfn.RANK.AVG(Summary!$U$3:$U$8,Summary!$U$3:$U$8),_xlfn.RANK.AVG(Summary!BV$3:BV$8,Summary!BV$3:BV$8,0)),0)</f>
        <v>0.3772968873135194</v>
      </c>
      <c r="BV20">
        <f ca="1">IFERROR(CORREL(_xlfn.RANK.AVG(Summary!$U$3:$U$8,Summary!$U$3:$U$8),_xlfn.RANK.AVG(Summary!BW$3:BW$8,Summary!BW$3:BW$8,0)),0)</f>
        <v>0</v>
      </c>
      <c r="BW20">
        <f ca="1">IFERROR(CORREL(_xlfn.RANK.AVG(Summary!$U$3:$U$8,Summary!$U$3:$U$8),_xlfn.RANK.AVG(Summary!BX$3:BX$8,Summary!BX$3:BX$8,0)),0)</f>
        <v>0.3772968873135194</v>
      </c>
      <c r="BX20">
        <f ca="1">IFERROR(CORREL(_xlfn.RANK.AVG(Summary!$U$3:$U$8,Summary!$U$3:$U$8),_xlfn.RANK.AVG(Summary!BY$3:BY$8,Summary!BY$3:BY$8,0)),0)</f>
        <v>0.85749292571254421</v>
      </c>
      <c r="BY20">
        <f ca="1">IFERROR(CORREL(_xlfn.RANK.AVG(Summary!$U$3:$U$8,Summary!$U$3:$U$8),_xlfn.RANK.AVG(Summary!BZ$3:BZ$8,Summary!BZ$3:BZ$8,0)),0)</f>
        <v>-0.46697378526961464</v>
      </c>
      <c r="BZ20">
        <f ca="1">IFERROR(CORREL(_xlfn.RANK.AVG(Summary!$U$3:$U$8,Summary!$U$3:$U$8),_xlfn.RANK.AVG(Summary!CA$3:CA$8,Summary!CA$3:CA$8,0)),0)</f>
        <v>-0.85749292571254421</v>
      </c>
      <c r="CA20">
        <f ca="1">IFERROR(CORREL(_xlfn.RANK.AVG(Summary!$U$3:$U$8,Summary!$U$3:$U$8),_xlfn.RANK.AVG(Summary!CB$3:CB$8,Summary!CB$3:CB$8,0)),0)</f>
        <v>-0.13719886811400706</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0.13284223283101429</v>
      </c>
      <c r="R21">
        <f ca="1">IFERROR(CORREL(_xlfn.RANK.AVG(Summary!$V$3:$V$8,Summary!$V$3:$V$8),_xlfn.RANK.AVG(Summary!S$3:S$8,Summary!S$3:S$8,0)),0)</f>
        <v>-0.19999999999999996</v>
      </c>
      <c r="S21">
        <f ca="1">IFERROR(CORREL(_xlfn.RANK.AVG(Summary!$V$3:$V$8,Summary!$V$3:$V$8),_xlfn.RANK.AVG(Summary!T$3:T$8,Summary!T$3:T$8,0)),0)</f>
        <v>-0.66421116415507142</v>
      </c>
      <c r="T21">
        <f ca="1">IFERROR(CORREL(_xlfn.RANK.AVG(Summary!$V$3:$V$8,Summary!$V$3:$V$8),_xlfn.RANK.AVG(Summary!U$3:U$8,Summary!U$3:U$8,0)),0)</f>
        <v>0.77459666924148329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0.39852669849304284</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-0.39852669849304284</v>
      </c>
      <c r="AE21">
        <f ca="1">IFERROR(CORREL(_xlfn.RANK.AVG(Summary!$V$3:$V$8,Summary!$V$3:$V$8),_xlfn.RANK.AVG(Summary!AF$3:AF$8,Summary!AF$3:AF$8,0)),0)</f>
        <v>0</v>
      </c>
      <c r="AF21">
        <f ca="1">IFERROR(CORREL(_xlfn.RANK.AVG(Summary!$V$3:$V$8,Summary!$V$3:$V$8),_xlfn.RANK.AVG(Summary!AG$3:AG$8,Summary!AG$3:AG$8,0)),0)</f>
        <v>0.13284223283101429</v>
      </c>
      <c r="AG21">
        <f ca="1">IFERROR(CORREL(_xlfn.RANK.AVG(Summary!$V$3:$V$8,Summary!$V$3:$V$8),_xlfn.RANK.AVG(Summary!AH$3:AH$8,Summary!AH$3:AH$8,0)),0)</f>
        <v>0.99999999999999978</v>
      </c>
      <c r="AH21">
        <f ca="1">IFERROR(CORREL(_xlfn.RANK.AVG(Summary!$V$3:$V$8,Summary!$V$3:$V$8),_xlfn.RANK.AVG(Summary!AI$3:AI$8,Summary!AI$3:AI$8,0)),0)</f>
        <v>-0.30983866769659335</v>
      </c>
      <c r="AI21">
        <f ca="1">IFERROR(CORREL(_xlfn.RANK.AVG(Summary!$V$3:$V$8,Summary!$V$3:$V$8),_xlfn.RANK.AVG(Summary!AJ$3:AJ$8,Summary!AJ$3:AJ$8,0)),0)</f>
        <v>0.46475800154489</v>
      </c>
      <c r="AJ21">
        <f ca="1">IFERROR(CORREL(_xlfn.RANK.AVG(Summary!$V$3:$V$8,Summary!$V$3:$V$8),_xlfn.RANK.AVG(Summary!AK$3:AK$8,Summary!AK$3:AK$8,0)),0)</f>
        <v>0</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-0.77459666924148329</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-0.19999999999999996</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0.28284271247461895</v>
      </c>
      <c r="BC21">
        <f ca="1">IFERROR(CORREL(_xlfn.RANK.AVG(Summary!$V$3:$V$8,Summary!$V$3:$V$8),_xlfn.RANK.AVG(Summary!BD$3:BD$8,Summary!BD$3:BD$8,0)),0)</f>
        <v>0.39852669849304284</v>
      </c>
      <c r="BD21">
        <f ca="1">IFERROR(CORREL(_xlfn.RANK.AVG(Summary!$V$3:$V$8,Summary!$V$3:$V$8),_xlfn.RANK.AVG(Summary!BE$3:BE$8,Summary!BE$3:BE$8,0)),0)</f>
        <v>0.3927922024247863</v>
      </c>
      <c r="BE21">
        <f ca="1">IFERROR(CORREL(_xlfn.RANK.AVG(Summary!$V$3:$V$8,Summary!$V$3:$V$8),_xlfn.RANK.AVG(Summary!BF$3:BF$8,Summary!BF$3:BF$8,0)),0)</f>
        <v>0.3927922024247863</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-0.42426406871192845</v>
      </c>
      <c r="BI21">
        <f ca="1">IFERROR(CORREL(_xlfn.RANK.AVG(Summary!$V$3:$V$8,Summary!$V$3:$V$8),_xlfn.RANK.AVG(Summary!BJ$3:BJ$8,Summary!BJ$3:BJ$8,0)),0)</f>
        <v>0.40451991747794525</v>
      </c>
      <c r="BJ21">
        <f ca="1">IFERROR(CORREL(_xlfn.RANK.AVG(Summary!$V$3:$V$8,Summary!$V$3:$V$8),_xlfn.RANK.AVG(Summary!BK$3:BK$8,Summary!BK$3:BK$8,0)),0)</f>
        <v>0.13093073414159542</v>
      </c>
      <c r="BK21">
        <f ca="1">IFERROR(CORREL(_xlfn.RANK.AVG(Summary!$V$3:$V$8,Summary!$V$3:$V$8),_xlfn.RANK.AVG(Summary!BL$3:BL$8,Summary!BL$3:BL$8,0)),0)</f>
        <v>-0.42426406871192845</v>
      </c>
      <c r="BL21">
        <f ca="1">IFERROR(CORREL(_xlfn.RANK.AVG(Summary!$V$3:$V$8,Summary!$V$3:$V$8),_xlfn.RANK.AVG(Summary!BM$3:BM$8,Summary!BM$3:BM$8,0)),0)</f>
        <v>0.3927922024247863</v>
      </c>
      <c r="BM21">
        <f ca="1">IFERROR(CORREL(_xlfn.RANK.AVG(Summary!$V$3:$V$8,Summary!$V$3:$V$8),_xlfn.RANK.AVG(Summary!BN$3:BN$8,Summary!BN$3:BN$8,0)),0)</f>
        <v>-0.42426406871192845</v>
      </c>
      <c r="BN21">
        <f ca="1">IFERROR(CORREL(_xlfn.RANK.AVG(Summary!$V$3:$V$8,Summary!$V$3:$V$8),_xlfn.RANK.AVG(Summary!BO$3:BO$8,Summary!BO$3:BO$8,0)),0)</f>
        <v>0.3927922024247863</v>
      </c>
      <c r="BO21">
        <f ca="1">IFERROR(CORREL(_xlfn.RANK.AVG(Summary!$V$3:$V$8,Summary!$V$3:$V$8),_xlfn.RANK.AVG(Summary!BP$3:BP$8,Summary!BP$3:BP$8,0)),0)</f>
        <v>0.3927922024247863</v>
      </c>
      <c r="BP21">
        <f ca="1">IFERROR(CORREL(_xlfn.RANK.AVG(Summary!$V$3:$V$8,Summary!$V$3:$V$8),_xlfn.RANK.AVG(Summary!BQ$3:BQ$8,Summary!BQ$3:BQ$8,0)),0)</f>
        <v>0.44721359549995793</v>
      </c>
      <c r="BQ21">
        <f ca="1">IFERROR(CORREL(_xlfn.RANK.AVG(Summary!$V$3:$V$8,Summary!$V$3:$V$8),_xlfn.RANK.AVG(Summary!BR$3:BR$8,Summary!BR$3:BR$8,0)),0)</f>
        <v>0.3927922024247863</v>
      </c>
      <c r="BR21">
        <f ca="1">IFERROR(CORREL(_xlfn.RANK.AVG(Summary!$V$3:$V$8,Summary!$V$3:$V$8),_xlfn.RANK.AVG(Summary!BS$3:BS$8,Summary!BS$3:BS$8,0)),0)</f>
        <v>0</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0.77620586423449167</v>
      </c>
      <c r="R22">
        <f ca="1">IFERROR(CORREL(_xlfn.RANK.AVG(Summary!$W$3:$W$8,Summary!$W$3:$W$8),_xlfn.RANK.AVG(Summary!S$3:S$8,Summary!S$3:S$8,0)),0)</f>
        <v>0.13483997249264842</v>
      </c>
      <c r="S22">
        <f ca="1">IFERROR(CORREL(_xlfn.RANK.AVG(Summary!$W$3:$W$8,Summary!$W$3:$W$8),_xlfn.RANK.AVG(Summary!T$3:T$8,Summary!T$3:T$8,0)),0)</f>
        <v>0.14927035850663303</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-0.44781107551989907</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0.89562215103979814</v>
      </c>
      <c r="AE22">
        <f ca="1">IFERROR(CORREL(_xlfn.RANK.AVG(Summary!$W$3:$W$8,Summary!$W$3:$W$8),_xlfn.RANK.AVG(Summary!AF$3:AF$8,Summary!AF$3:AF$8,0)),0)</f>
        <v>0</v>
      </c>
      <c r="AF22">
        <f ca="1">IFERROR(CORREL(_xlfn.RANK.AVG(Summary!$W$3:$W$8,Summary!$W$3:$W$8),_xlfn.RANK.AVG(Summary!AG$3:AG$8,Summary!AG$3:AG$8,0)),0)</f>
        <v>0.62693550572785861</v>
      </c>
      <c r="AG22">
        <f ca="1">IFERROR(CORREL(_xlfn.RANK.AVG(Summary!$W$3:$W$8,Summary!$W$3:$W$8),_xlfn.RANK.AVG(Summary!AH$3:AH$8,Summary!AH$3:AH$8,0)),0)</f>
        <v>-0.13483997249264842</v>
      </c>
      <c r="AH22">
        <f ca="1">IFERROR(CORREL(_xlfn.RANK.AVG(Summary!$W$3:$W$8,Summary!$W$3:$W$8),_xlfn.RANK.AVG(Summary!AI$3:AI$8,Summary!AI$3:AI$8,0)),0)</f>
        <v>-0.22630095274240716</v>
      </c>
      <c r="AI22">
        <f ca="1">IFERROR(CORREL(_xlfn.RANK.AVG(Summary!$W$3:$W$8,Summary!$W$3:$W$8),_xlfn.RANK.AVG(Summary!AJ$3:AJ$8,Summary!AJ$3:AJ$8,0)),0)</f>
        <v>-0.57445626465380284</v>
      </c>
      <c r="AJ22">
        <f ca="1">IFERROR(CORREL(_xlfn.RANK.AVG(Summary!$W$3:$W$8,Summary!$W$3:$W$8),_xlfn.RANK.AVG(Summary!AK$3:AK$8,Summary!AK$3:AK$8,0)),0)</f>
        <v>0</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3.4815531191139566E-2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0.13483997249264842</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-0.90578945978331271</v>
      </c>
      <c r="BC22">
        <f ca="1">IFERROR(CORREL(_xlfn.RANK.AVG(Summary!$W$3:$W$8,Summary!$W$3:$W$8),_xlfn.RANK.AVG(Summary!BD$3:BD$8,Summary!BD$3:BD$8,0)),0)</f>
        <v>-0.76127882838382843</v>
      </c>
      <c r="BD22">
        <f ca="1">IFERROR(CORREL(_xlfn.RANK.AVG(Summary!$W$3:$W$8,Summary!$W$3:$W$8),_xlfn.RANK.AVG(Summary!BE$3:BE$8,Summary!BE$3:BE$8,0)),0)</f>
        <v>-0.7061878636037997</v>
      </c>
      <c r="BE22">
        <f ca="1">IFERROR(CORREL(_xlfn.RANK.AVG(Summary!$W$3:$W$8,Summary!$W$3:$W$8),_xlfn.RANK.AVG(Summary!BF$3:BF$8,Summary!BF$3:BF$8,0)),0)</f>
        <v>-0.7061878636037997</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-0.50851338093098253</v>
      </c>
      <c r="BI22">
        <f ca="1">IFERROR(CORREL(_xlfn.RANK.AVG(Summary!$W$3:$W$8,Summary!$W$3:$W$8),_xlfn.RANK.AVG(Summary!BJ$3:BJ$8,Summary!BJ$3:BJ$8,0)),0)</f>
        <v>-0.65151515151515149</v>
      </c>
      <c r="BJ22">
        <f ca="1">IFERROR(CORREL(_xlfn.RANK.AVG(Summary!$W$3:$W$8,Summary!$W$3:$W$8),_xlfn.RANK.AVG(Summary!BK$3:BK$8,Summary!BK$3:BK$8,0)),0)</f>
        <v>0.64733887497014964</v>
      </c>
      <c r="BK22">
        <f ca="1">IFERROR(CORREL(_xlfn.RANK.AVG(Summary!$W$3:$W$8,Summary!$W$3:$W$8),_xlfn.RANK.AVG(Summary!BL$3:BL$8,Summary!BL$3:BL$8,0)),0)</f>
        <v>-0.50851338093098253</v>
      </c>
      <c r="BL22">
        <f ca="1">IFERROR(CORREL(_xlfn.RANK.AVG(Summary!$W$3:$W$8,Summary!$W$3:$W$8),_xlfn.RANK.AVG(Summary!BM$3:BM$8,Summary!BM$3:BM$8,0)),0)</f>
        <v>-0.7061878636037997</v>
      </c>
      <c r="BM22">
        <f ca="1">IFERROR(CORREL(_xlfn.RANK.AVG(Summary!$W$3:$W$8,Summary!$W$3:$W$8),_xlfn.RANK.AVG(Summary!BN$3:BN$8,Summary!BN$3:BN$8,0)),0)</f>
        <v>-0.63564172616372827</v>
      </c>
      <c r="BN22">
        <f ca="1">IFERROR(CORREL(_xlfn.RANK.AVG(Summary!$W$3:$W$8,Summary!$W$3:$W$8),_xlfn.RANK.AVG(Summary!BO$3:BO$8,Summary!BO$3:BO$8,0)),0)</f>
        <v>-0.7061878636037997</v>
      </c>
      <c r="BO22">
        <f ca="1">IFERROR(CORREL(_xlfn.RANK.AVG(Summary!$W$3:$W$8,Summary!$W$3:$W$8),_xlfn.RANK.AVG(Summary!BP$3:BP$8,Summary!BP$3:BP$8,0)),0)</f>
        <v>-0.7061878636037997</v>
      </c>
      <c r="BP22">
        <f ca="1">IFERROR(CORREL(_xlfn.RANK.AVG(Summary!$W$3:$W$8,Summary!$W$3:$W$8),_xlfn.RANK.AVG(Summary!BQ$3:BQ$8,Summary!BQ$3:BQ$8,0)),0)</f>
        <v>-0.90453403373329089</v>
      </c>
      <c r="BQ22">
        <f ca="1">IFERROR(CORREL(_xlfn.RANK.AVG(Summary!$W$3:$W$8,Summary!$W$3:$W$8),_xlfn.RANK.AVG(Summary!BR$3:BR$8,Summary!BR$3:BR$8,0)),0)</f>
        <v>-0.7061878636037997</v>
      </c>
      <c r="BR22">
        <f ca="1">IFERROR(CORREL(_xlfn.RANK.AVG(Summary!$W$3:$W$8,Summary!$W$3:$W$8),_xlfn.RANK.AVG(Summary!BS$3:BS$8,Summary!BS$3:BS$8,0)),0)</f>
        <v>0</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-0.92547622274112473</v>
      </c>
      <c r="C23">
        <f ca="1">IFERROR(CORREL(_xlfn.RANK.AVG(Summary!$X$3:$X$8,Summary!$X$3:$X$8),_xlfn.RANK.AVG(Summary!D$3:D$8,Summary!D$3:D$8,0)),0)</f>
        <v>-0.92547622274112473</v>
      </c>
      <c r="D23">
        <f ca="1">IFERROR(CORREL(_xlfn.RANK.AVG(Summary!$X$3:$X$8,Summary!$X$3:$X$8),_xlfn.RANK.AVG(Summary!E$3:E$8,Summary!E$3:E$8,0)),0)</f>
        <v>-0.94117647058823506</v>
      </c>
      <c r="E23">
        <f ca="1">IFERROR(CORREL(_xlfn.RANK.AVG(Summary!$X$3:$X$8,Summary!$X$3:$X$8),_xlfn.RANK.AVG(Summary!F$3:F$8,Summary!F$3:F$8,0)),0)</f>
        <v>0.35294117647058815</v>
      </c>
      <c r="F23">
        <f ca="1">IFERROR(CORREL(_xlfn.RANK.AVG(Summary!$X$3:$X$8,Summary!$X$3:$X$8),_xlfn.RANK.AVG(Summary!G$3:G$8,Summary!G$3:G$8,0)),0)</f>
        <v>-0.94117647058823506</v>
      </c>
      <c r="G23">
        <f ca="1">IFERROR(CORREL(_xlfn.RANK.AVG(Summary!$X$3:$X$8,Summary!$X$3:$X$8),_xlfn.RANK.AVG(Summary!H$3:H$8,Summary!H$3:H$8,0)),0)</f>
        <v>-0.94117647058823506</v>
      </c>
      <c r="H23">
        <f ca="1">IFERROR(CORREL(_xlfn.RANK.AVG(Summary!$X$3:$X$8,Summary!$X$3:$X$8),_xlfn.RANK.AVG(Summary!I$3:I$8,Summary!I$3:I$8,0)),0)</f>
        <v>0.64705882352941158</v>
      </c>
      <c r="I23">
        <f ca="1">IFERROR(CORREL(_xlfn.RANK.AVG(Summary!$X$3:$X$8,Summary!$X$3:$X$8),_xlfn.RANK.AVG(Summary!J$3:J$8,Summary!J$3:J$8,0)),0)</f>
        <v>-0.94117647058823506</v>
      </c>
      <c r="J23">
        <f ca="1">IFERROR(CORREL(_xlfn.RANK.AVG(Summary!$X$3:$X$8,Summary!$X$3:$X$8),_xlfn.RANK.AVG(Summary!K$3:K$8,Summary!K$3:K$8,0)),0)</f>
        <v>-0.88235294117647045</v>
      </c>
      <c r="K23">
        <f ca="1">IFERROR(CORREL(_xlfn.RANK.AVG(Summary!$X$3:$X$8,Summary!$X$3:$X$8),_xlfn.RANK.AVG(Summary!L$3:L$8,Summary!L$3:L$8,0)),0)</f>
        <v>0.64705882352941158</v>
      </c>
      <c r="L23">
        <f ca="1">IFERROR(CORREL(_xlfn.RANK.AVG(Summary!$X$3:$X$8,Summary!$X$3:$X$8),_xlfn.RANK.AVG(Summary!M$3:M$8,Summary!M$3:M$8,0)),0)</f>
        <v>-0.35294117647058815</v>
      </c>
      <c r="M23">
        <f ca="1">IFERROR(CORREL(_xlfn.RANK.AVG(Summary!$X$3:$X$8,Summary!$X$3:$X$8),_xlfn.RANK.AVG(Summary!N$3:N$8,Summary!N$3:N$8,0)),0)</f>
        <v>0.64705882352941158</v>
      </c>
      <c r="N23">
        <f ca="1">IFERROR(CORREL(_xlfn.RANK.AVG(Summary!$X$3:$X$8,Summary!$X$3:$X$8),_xlfn.RANK.AVG(Summary!O$3:O$8,Summary!O$3:O$8,0)),0)</f>
        <v>0.66421116415507142</v>
      </c>
      <c r="O23">
        <f ca="1">IFERROR(CORREL(_xlfn.RANK.AVG(Summary!$X$3:$X$8,Summary!$X$3:$X$8),_xlfn.RANK.AVG(Summary!P$3:P$8,Summary!P$3:P$8,0)),0)</f>
        <v>0.66421116415507142</v>
      </c>
      <c r="P23">
        <f ca="1">IFERROR(CORREL(_xlfn.RANK.AVG(Summary!$X$3:$X$8,Summary!$X$3:$X$8),_xlfn.RANK.AVG(Summary!Q$3:Q$8,Summary!Q$3:Q$8,0)),0)</f>
        <v>-0.50751921892255225</v>
      </c>
      <c r="Q23">
        <f ca="1">IFERROR(CORREL(_xlfn.RANK.AVG(Summary!$X$3:$X$8,Summary!$X$3:$X$8),_xlfn.RANK.AVG(Summary!R$3:R$8,Summary!R$3:R$8,0)),0)</f>
        <v>-0.70588235294117629</v>
      </c>
      <c r="R23">
        <f ca="1">IFERROR(CORREL(_xlfn.RANK.AVG(Summary!$X$3:$X$8,Summary!$X$3:$X$8),_xlfn.RANK.AVG(Summary!S$3:S$8,Summary!S$3:S$8,0)),0)</f>
        <v>0.66421116415507142</v>
      </c>
      <c r="S23">
        <f ca="1">IFERROR(CORREL(_xlfn.RANK.AVG(Summary!$X$3:$X$8,Summary!$X$3:$X$8),_xlfn.RANK.AVG(Summary!T$3:T$8,Summary!T$3:T$8,0)),0)</f>
        <v>0.23529411764705876</v>
      </c>
      <c r="T23">
        <f ca="1">IFERROR(CORREL(_xlfn.RANK.AVG(Summary!$X$3:$X$8,Summary!$X$3:$X$8),_xlfn.RANK.AVG(Summary!U$3:U$8,Summary!U$3:U$8,0)),0)</f>
        <v>0.78889349165554057</v>
      </c>
      <c r="U23">
        <f ca="1">IFERROR(CORREL(_xlfn.RANK.AVG(Summary!$X$3:$X$8,Summary!$X$3:$X$8),_xlfn.RANK.AVG(Summary!V$3:V$8,Summary!V$3:V$8,0)),0)</f>
        <v>0.39852669849304284</v>
      </c>
      <c r="V23">
        <f ca="1">IFERROR(CORREL(_xlfn.RANK.AVG(Summary!$X$3:$X$8,Summary!$X$3:$X$8),_xlfn.RANK.AVG(Summary!W$3:W$8,Summary!W$3:W$8,0)),0)</f>
        <v>-0.44781107551989907</v>
      </c>
      <c r="W23">
        <f ca="1">IFERROR(CORREL(_xlfn.RANK.AVG(Summary!$X$3:$X$8,Summary!$X$3:$X$8),_xlfn.RANK.AVG(Summary!X$3:X$8,Summary!X$3:X$8,0)),0)</f>
        <v>0.99999999999999989</v>
      </c>
      <c r="X23">
        <f ca="1">IFERROR(CORREL(_xlfn.RANK.AVG(Summary!$X$3:$X$8,Summary!$X$3:$X$8),_xlfn.RANK.AVG(Summary!Y$3:Y$8,Summary!Y$3:Y$8,0)),0)</f>
        <v>0.52941176470588225</v>
      </c>
      <c r="Y23">
        <f ca="1">IFERROR(CORREL(_xlfn.RANK.AVG(Summary!$X$3:$X$8,Summary!$X$3:$X$8),_xlfn.RANK.AVG(Summary!Z$3:Z$8,Summary!Z$3:Z$8,0)),0)</f>
        <v>0.78889349165554057</v>
      </c>
      <c r="Z23">
        <f ca="1">IFERROR(CORREL(_xlfn.RANK.AVG(Summary!$X$3:$X$8,Summary!$X$3:$X$8),_xlfn.RANK.AVG(Summary!AA$3:AA$8,Summary!AA$3:AA$8,0)),0)</f>
        <v>0</v>
      </c>
      <c r="AA23">
        <f ca="1">IFERROR(CORREL(_xlfn.RANK.AVG(Summary!$X$3:$X$8,Summary!$X$3:$X$8),_xlfn.RANK.AVG(Summary!AB$3:AB$8,Summary!AB$3:AB$8,0)),0)</f>
        <v>0.708447269178752</v>
      </c>
      <c r="AB23">
        <f ca="1">IFERROR(CORREL(_xlfn.RANK.AVG(Summary!$X$3:$X$8,Summary!$X$3:$X$8),_xlfn.RANK.AVG(Summary!AC$3:AC$8,Summary!AC$3:AC$8,0)),0)</f>
        <v>0</v>
      </c>
      <c r="AC23">
        <f ca="1">IFERROR(CORREL(_xlfn.RANK.AVG(Summary!$X$3:$X$8,Summary!$X$3:$X$8),_xlfn.RANK.AVG(Summary!AD$3:AD$8,Summary!AD$3:AD$8,0)),0)</f>
        <v>0.78889349165554057</v>
      </c>
      <c r="AD23">
        <f ca="1">IFERROR(CORREL(_xlfn.RANK.AVG(Summary!$X$3:$X$8,Summary!$X$3:$X$8),_xlfn.RANK.AVG(Summary!AE$3:AE$8,Summary!AE$3:AE$8,0)),0)</f>
        <v>-0.47058823529411753</v>
      </c>
      <c r="AE23">
        <f ca="1">IFERROR(CORREL(_xlfn.RANK.AVG(Summary!$X$3:$X$8,Summary!$X$3:$X$8),_xlfn.RANK.AVG(Summary!AF$3:AF$8,Summary!AF$3:AF$8,0)),0)</f>
        <v>0</v>
      </c>
      <c r="AF23">
        <f ca="1">IFERROR(CORREL(_xlfn.RANK.AVG(Summary!$X$3:$X$8,Summary!$X$3:$X$8),_xlfn.RANK.AVG(Summary!AG$3:AG$8,Summary!AG$3:AG$8,0)),0)</f>
        <v>-0.76470588235294101</v>
      </c>
      <c r="AG23">
        <f ca="1">IFERROR(CORREL(_xlfn.RANK.AVG(Summary!$X$3:$X$8,Summary!$X$3:$X$8),_xlfn.RANK.AVG(Summary!AH$3:AH$8,Summary!AH$3:AH$8,0)),0)</f>
        <v>0.39852669849304284</v>
      </c>
      <c r="AH23">
        <f ca="1">IFERROR(CORREL(_xlfn.RANK.AVG(Summary!$X$3:$X$8,Summary!$X$3:$X$8),_xlfn.RANK.AVG(Summary!AI$3:AI$8,Summary!AI$3:AI$8,0)),0)</f>
        <v>0.51449575542752646</v>
      </c>
      <c r="AI23">
        <f ca="1">IFERROR(CORREL(_xlfn.RANK.AVG(Summary!$X$3:$X$8,Summary!$X$3:$X$8),_xlfn.RANK.AVG(Summary!AJ$3:AJ$8,Summary!AJ$3:AJ$8,0)),0)</f>
        <v>0.3772968873135194</v>
      </c>
      <c r="AJ23">
        <f ca="1">IFERROR(CORREL(_xlfn.RANK.AVG(Summary!$X$3:$X$8,Summary!$X$3:$X$8),_xlfn.RANK.AVG(Summary!AK$3:AK$8,Summary!AK$3:AK$8,0)),0)</f>
        <v>0</v>
      </c>
      <c r="AK23">
        <f ca="1">IFERROR(CORREL(_xlfn.RANK.AVG(Summary!$X$3:$X$8,Summary!$X$3:$X$8),_xlfn.RANK.AVG(Summary!AL$3:AL$8,Summary!AL$3:AL$8,0)),0)</f>
        <v>-0.39852669849304284</v>
      </c>
      <c r="AL23">
        <f ca="1">IFERROR(CORREL(_xlfn.RANK.AVG(Summary!$X$3:$X$8,Summary!$X$3:$X$8),_xlfn.RANK.AVG(Summary!AM$3:AM$8,Summary!AM$3:AM$8,0)),0)</f>
        <v>-0.50751921892255225</v>
      </c>
      <c r="AM23">
        <f ca="1">IFERROR(CORREL(_xlfn.RANK.AVG(Summary!$X$3:$X$8,Summary!$X$3:$X$8),_xlfn.RANK.AVG(Summary!AN$3:AN$8,Summary!AN$3:AN$8,0)),0)</f>
        <v>-0.78889349165554057</v>
      </c>
      <c r="AN23">
        <f ca="1">IFERROR(CORREL(_xlfn.RANK.AVG(Summary!$X$3:$X$8,Summary!$X$3:$X$8),_xlfn.RANK.AVG(Summary!AO$3:AO$8,Summary!AO$3:AO$8,0)),0)</f>
        <v>0</v>
      </c>
      <c r="AO23">
        <f ca="1">IFERROR(CORREL(_xlfn.RANK.AVG(Summary!$X$3:$X$8,Summary!$X$3:$X$8),_xlfn.RANK.AVG(Summary!AP$3:AP$8,Summary!AP$3:AP$8,0)),0)</f>
        <v>-0.82352941176470573</v>
      </c>
      <c r="AP23">
        <f ca="1">IFERROR(CORREL(_xlfn.RANK.AVG(Summary!$X$3:$X$8,Summary!$X$3:$X$8),_xlfn.RANK.AVG(Summary!AQ$3:AQ$8,Summary!AQ$3:AQ$8,0)),0)</f>
        <v>0</v>
      </c>
      <c r="AQ23">
        <f ca="1">IFERROR(CORREL(_xlfn.RANK.AVG(Summary!$X$3:$X$8,Summary!$X$3:$X$8),_xlfn.RANK.AVG(Summary!AR$3:AR$8,Summary!AR$3:AR$8,0)),0)</f>
        <v>-0.76470588235294101</v>
      </c>
      <c r="AR23">
        <f ca="1">IFERROR(CORREL(_xlfn.RANK.AVG(Summary!$X$3:$X$8,Summary!$X$3:$X$8),_xlfn.RANK.AVG(Summary!AS$3:AS$8,Summary!AS$3:AS$8,0)),0)</f>
        <v>0.50751921892255225</v>
      </c>
      <c r="AS23">
        <f ca="1">IFERROR(CORREL(_xlfn.RANK.AVG(Summary!$X$3:$X$8,Summary!$X$3:$X$8),_xlfn.RANK.AVG(Summary!AT$3:AT$8,Summary!AT$3:AT$8,0)),0)</f>
        <v>0.66421116415507142</v>
      </c>
      <c r="AT23">
        <f ca="1">IFERROR(CORREL(_xlfn.RANK.AVG(Summary!$X$3:$X$8,Summary!$X$3:$X$8),_xlfn.RANK.AVG(Summary!AU$3:AU$8,Summary!AU$3:AU$8,0)),0)</f>
        <v>-0.85749292571254421</v>
      </c>
      <c r="AU23">
        <f ca="1">IFERROR(CORREL(_xlfn.RANK.AVG(Summary!$X$3:$X$8,Summary!$X$3:$X$8),_xlfn.RANK.AVG(Summary!AV$3:AV$8,Summary!AV$3:AV$8,0)),0)</f>
        <v>-0.708447269178752</v>
      </c>
      <c r="AV23">
        <f ca="1">IFERROR(CORREL(_xlfn.RANK.AVG(Summary!$X$3:$X$8,Summary!$X$3:$X$8),_xlfn.RANK.AVG(Summary!AW$3:AW$8,Summary!AW$3:AW$8,0)),0)</f>
        <v>-0.708447269178752</v>
      </c>
      <c r="AW23">
        <f ca="1">IFERROR(CORREL(_xlfn.RANK.AVG(Summary!$X$3:$X$8,Summary!$X$3:$X$8),_xlfn.RANK.AVG(Summary!AX$3:AX$8,Summary!AX$3:AX$8,0)),0)</f>
        <v>-0.708447269178752</v>
      </c>
      <c r="AX23">
        <f ca="1">IFERROR(CORREL(_xlfn.RANK.AVG(Summary!$X$3:$X$8,Summary!$X$3:$X$8),_xlfn.RANK.AVG(Summary!AY$3:AY$8,Summary!AY$3:AY$8,0)),0)</f>
        <v>0.708447269178752</v>
      </c>
      <c r="AY23">
        <f ca="1">IFERROR(CORREL(_xlfn.RANK.AVG(Summary!$X$3:$X$8,Summary!$X$3:$X$8),_xlfn.RANK.AVG(Summary!AZ$3:AZ$8,Summary!AZ$3:AZ$8,0)),0)</f>
        <v>-0.64705882352941158</v>
      </c>
      <c r="AZ23">
        <f ca="1">IFERROR(CORREL(_xlfn.RANK.AVG(Summary!$X$3:$X$8,Summary!$X$3:$X$8),_xlfn.RANK.AVG(Summary!BA$3:BA$8,Summary!BA$3:BA$8,0)),0)</f>
        <v>0</v>
      </c>
      <c r="BA23">
        <f ca="1">IFERROR(CORREL(_xlfn.RANK.AVG(Summary!$X$3:$X$8,Summary!$X$3:$X$8),_xlfn.RANK.AVG(Summary!BB$3:BB$8,Summary!BB$3:BB$8,0)),0)</f>
        <v>0.94117647058823506</v>
      </c>
      <c r="BB23">
        <f ca="1">IFERROR(CORREL(_xlfn.RANK.AVG(Summary!$X$3:$X$8,Summary!$X$3:$X$8),_xlfn.RANK.AVG(Summary!BC$3:BC$8,Summary!BC$3:BC$8,0)),0)</f>
        <v>0.28180093098831727</v>
      </c>
      <c r="BC23">
        <f ca="1">IFERROR(CORREL(_xlfn.RANK.AVG(Summary!$X$3:$X$8,Summary!$X$3:$X$8),_xlfn.RANK.AVG(Summary!BD$3:BD$8,Summary!BD$3:BD$8,0)),0)</f>
        <v>0.19117647058823525</v>
      </c>
      <c r="BD23">
        <f ca="1">IFERROR(CORREL(_xlfn.RANK.AVG(Summary!$X$3:$X$8,Summary!$X$3:$X$8),_xlfn.RANK.AVG(Summary!BE$3:BE$8,Summary!BE$3:BE$8,0)),0)</f>
        <v>5.7977103565244839E-2</v>
      </c>
      <c r="BE23">
        <f ca="1">IFERROR(CORREL(_xlfn.RANK.AVG(Summary!$X$3:$X$8,Summary!$X$3:$X$8),_xlfn.RANK.AVG(Summary!BF$3:BF$8,Summary!BF$3:BF$8,0)),0)</f>
        <v>5.7977103565244839E-2</v>
      </c>
      <c r="BF23">
        <f ca="1">IFERROR(CORREL(_xlfn.RANK.AVG(Summary!$X$3:$X$8,Summary!$X$3:$X$8),_xlfn.RANK.AVG(Summary!BG$3:BG$8,Summary!BG$3:BG$8,0)),0)</f>
        <v>0.82352941176470573</v>
      </c>
      <c r="BG23">
        <f ca="1">IFERROR(CORREL(_xlfn.RANK.AVG(Summary!$X$3:$X$8,Summary!$X$3:$X$8),_xlfn.RANK.AVG(Summary!BH$3:BH$8,Summary!BH$3:BH$8,0)),0)</f>
        <v>0.64705882352941158</v>
      </c>
      <c r="BH23">
        <f ca="1">IFERROR(CORREL(_xlfn.RANK.AVG(Summary!$X$3:$X$8,Summary!$X$3:$X$8),_xlfn.RANK.AVG(Summary!BI$3:BI$8,Summary!BI$3:BI$8,0)),0)</f>
        <v>-0.26614532371118854</v>
      </c>
      <c r="BI23">
        <f ca="1">IFERROR(CORREL(_xlfn.RANK.AVG(Summary!$X$3:$X$8,Summary!$X$3:$X$8),_xlfn.RANK.AVG(Summary!BJ$3:BJ$8,Summary!BJ$3:BJ$8,0)),0)</f>
        <v>0.14927035850663303</v>
      </c>
      <c r="BJ23">
        <f ca="1">IFERROR(CORREL(_xlfn.RANK.AVG(Summary!$X$3:$X$8,Summary!$X$3:$X$8),_xlfn.RANK.AVG(Summary!BK$3:BK$8,Summary!BK$3:BK$8,0)),0)</f>
        <v>0.2608969660436018</v>
      </c>
      <c r="BK23">
        <f ca="1">IFERROR(CORREL(_xlfn.RANK.AVG(Summary!$X$3:$X$8,Summary!$X$3:$X$8),_xlfn.RANK.AVG(Summary!BL$3:BL$8,Summary!BL$3:BL$8,0)),0)</f>
        <v>-0.26614532371118854</v>
      </c>
      <c r="BL23">
        <f ca="1">IFERROR(CORREL(_xlfn.RANK.AVG(Summary!$X$3:$X$8,Summary!$X$3:$X$8),_xlfn.RANK.AVG(Summary!BM$3:BM$8,Summary!BM$3:BM$8,0)),0)</f>
        <v>5.7977103565244839E-2</v>
      </c>
      <c r="BM23">
        <f ca="1">IFERROR(CORREL(_xlfn.RANK.AVG(Summary!$X$3:$X$8,Summary!$X$3:$X$8),_xlfn.RANK.AVG(Summary!BN$3:BN$8,Summary!BN$3:BN$8,0)),0)</f>
        <v>-0.25048971643405976</v>
      </c>
      <c r="BN23">
        <f ca="1">IFERROR(CORREL(_xlfn.RANK.AVG(Summary!$X$3:$X$8,Summary!$X$3:$X$8),_xlfn.RANK.AVG(Summary!BO$3:BO$8,Summary!BO$3:BO$8,0)),0)</f>
        <v>5.7977103565244839E-2</v>
      </c>
      <c r="BO23">
        <f ca="1">IFERROR(CORREL(_xlfn.RANK.AVG(Summary!$X$3:$X$8,Summary!$X$3:$X$8),_xlfn.RANK.AVG(Summary!BP$3:BP$8,Summary!BP$3:BP$8,0)),0)</f>
        <v>5.7977103565244839E-2</v>
      </c>
      <c r="BP23">
        <f ca="1">IFERROR(CORREL(_xlfn.RANK.AVG(Summary!$X$3:$X$8,Summary!$X$3:$X$8),_xlfn.RANK.AVG(Summary!BQ$3:BQ$8,Summary!BQ$3:BQ$8,0)),0)</f>
        <v>0.29704426289300223</v>
      </c>
      <c r="BQ23">
        <f ca="1">IFERROR(CORREL(_xlfn.RANK.AVG(Summary!$X$3:$X$8,Summary!$X$3:$X$8),_xlfn.RANK.AVG(Summary!BR$3:BR$8,Summary!BR$3:BR$8,0)),0)</f>
        <v>5.7977103565244839E-2</v>
      </c>
      <c r="BR23">
        <f ca="1">IFERROR(CORREL(_xlfn.RANK.AVG(Summary!$X$3:$X$8,Summary!$X$3:$X$8),_xlfn.RANK.AVG(Summary!BS$3:BS$8,Summary!BS$3:BS$8,0)),0)</f>
        <v>0</v>
      </c>
      <c r="BS23">
        <f ca="1">IFERROR(CORREL(_xlfn.RANK.AVG(Summary!$X$3:$X$8,Summary!$X$3:$X$8),_xlfn.RANK.AVG(Summary!BT$3:BT$8,Summary!BT$3:BT$8,0)),0)</f>
        <v>0.64705882352941158</v>
      </c>
      <c r="BT23">
        <f ca="1">IFERROR(CORREL(_xlfn.RANK.AVG(Summary!$X$3:$X$8,Summary!$X$3:$X$8),_xlfn.RANK.AVG(Summary!BU$3:BU$8,Summary!BU$3:BU$8,0)),0)</f>
        <v>-0.94117647058823506</v>
      </c>
      <c r="BU23">
        <f ca="1">IFERROR(CORREL(_xlfn.RANK.AVG(Summary!$X$3:$X$8,Summary!$X$3:$X$8),_xlfn.RANK.AVG(Summary!BV$3:BV$8,Summary!BV$3:BV$8,0)),0)</f>
        <v>0.35294117647058815</v>
      </c>
      <c r="BV23">
        <f ca="1">IFERROR(CORREL(_xlfn.RANK.AVG(Summary!$X$3:$X$8,Summary!$X$3:$X$8),_xlfn.RANK.AVG(Summary!BW$3:BW$8,Summary!BW$3:BW$8,0)),0)</f>
        <v>0</v>
      </c>
      <c r="BW23">
        <f ca="1">IFERROR(CORREL(_xlfn.RANK.AVG(Summary!$X$3:$X$8,Summary!$X$3:$X$8),_xlfn.RANK.AVG(Summary!BX$3:BX$8,Summary!BX$3:BX$8,0)),0)</f>
        <v>0.35294117647058815</v>
      </c>
      <c r="BX23">
        <f ca="1">IFERROR(CORREL(_xlfn.RANK.AVG(Summary!$X$3:$X$8,Summary!$X$3:$X$8),_xlfn.RANK.AVG(Summary!BY$3:BY$8,Summary!BY$3:BY$8,0)),0)</f>
        <v>0.94117647058823506</v>
      </c>
      <c r="BY23">
        <f ca="1">IFERROR(CORREL(_xlfn.RANK.AVG(Summary!$X$3:$X$8,Summary!$X$3:$X$8),_xlfn.RANK.AVG(Summary!BZ$3:BZ$8,Summary!BZ$3:BZ$8,0)),0)</f>
        <v>-0.708447269178752</v>
      </c>
      <c r="BZ23">
        <f ca="1">IFERROR(CORREL(_xlfn.RANK.AVG(Summary!$X$3:$X$8,Summary!$X$3:$X$8),_xlfn.RANK.AVG(Summary!CA$3:CA$8,Summary!CA$3:CA$8,0)),0)</f>
        <v>-0.76470588235294101</v>
      </c>
      <c r="CA23">
        <f ca="1">IFERROR(CORREL(_xlfn.RANK.AVG(Summary!$X$3:$X$8,Summary!$X$3:$X$8),_xlfn.RANK.AVG(Summary!CB$3:CB$8,Summary!CB$3:CB$8,0)),0)</f>
        <v>-0.70588235294117629</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-0.94117647058823506</v>
      </c>
      <c r="R24">
        <f ca="1">IFERROR(CORREL(_xlfn.RANK.AVG(Summary!$Y$3:$Y$8,Summary!$Y$3:$Y$8),_xlfn.RANK.AVG(Summary!S$3:S$8,Summary!S$3:S$8,0)),0)</f>
        <v>0.13284223283101429</v>
      </c>
      <c r="S24">
        <f ca="1">IFERROR(CORREL(_xlfn.RANK.AVG(Summary!$Y$3:$Y$8,Summary!$Y$3:$Y$8),_xlfn.RANK.AVG(Summary!T$3:T$8,Summary!T$3:T$8,0)),0)</f>
        <v>0.23529411764705876</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0.52941176470588225</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-0.70588235294117629</v>
      </c>
      <c r="AE24">
        <f ca="1">IFERROR(CORREL(_xlfn.RANK.AVG(Summary!$Y$3:$Y$8,Summary!$Y$3:$Y$8),_xlfn.RANK.AVG(Summary!AF$3:AF$8,Summary!AF$3:AF$8,0)),0)</f>
        <v>0</v>
      </c>
      <c r="AF24">
        <f ca="1">IFERROR(CORREL(_xlfn.RANK.AVG(Summary!$Y$3:$Y$8,Summary!$Y$3:$Y$8),_xlfn.RANK.AVG(Summary!AG$3:AG$8,Summary!AG$3:AG$8,0)),0)</f>
        <v>-0.76470588235294101</v>
      </c>
      <c r="AG24">
        <f ca="1">IFERROR(CORREL(_xlfn.RANK.AVG(Summary!$Y$3:$Y$8,Summary!$Y$3:$Y$8),_xlfn.RANK.AVG(Summary!AH$3:AH$8,Summary!AH$3:AH$8,0)),0)</f>
        <v>-0.13284223283101429</v>
      </c>
      <c r="AH24">
        <f ca="1">IFERROR(CORREL(_xlfn.RANK.AVG(Summary!$Y$3:$Y$8,Summary!$Y$3:$Y$8),_xlfn.RANK.AVG(Summary!AI$3:AI$8,Summary!AI$3:AI$8,0)),0)</f>
        <v>0.3772968873135194</v>
      </c>
      <c r="AI24">
        <f ca="1">IFERROR(CORREL(_xlfn.RANK.AVG(Summary!$Y$3:$Y$8,Summary!$Y$3:$Y$8),_xlfn.RANK.AVG(Summary!AJ$3:AJ$8,Summary!AJ$3:AJ$8,0)),0)</f>
        <v>0.51449575542752646</v>
      </c>
      <c r="AJ24">
        <f ca="1">IFERROR(CORREL(_xlfn.RANK.AVG(Summary!$Y$3:$Y$8,Summary!$Y$3:$Y$8),_xlfn.RANK.AVG(Summary!AK$3:AK$8,Summary!AK$3:AK$8,0)),0)</f>
        <v>0</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3.4299717028501764E-2</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0.13284223283101429</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0.7827803638564369</v>
      </c>
      <c r="BC24">
        <f ca="1">IFERROR(CORREL(_xlfn.RANK.AVG(Summary!$Y$3:$Y$8,Summary!$Y$3:$Y$8),_xlfn.RANK.AVG(Summary!BD$3:BD$8,Summary!BD$3:BD$8,0)),0)</f>
        <v>0.60294117647058809</v>
      </c>
      <c r="BD24">
        <f ca="1">IFERROR(CORREL(_xlfn.RANK.AVG(Summary!$Y$3:$Y$8,Summary!$Y$3:$Y$8),_xlfn.RANK.AVG(Summary!BE$3:BE$8,Summary!BE$3:BE$8,0)),0)</f>
        <v>0.52179393208720359</v>
      </c>
      <c r="BE24">
        <f ca="1">IFERROR(CORREL(_xlfn.RANK.AVG(Summary!$Y$3:$Y$8,Summary!$Y$3:$Y$8),_xlfn.RANK.AVG(Summary!BF$3:BF$8,Summary!BF$3:BF$8,0)),0)</f>
        <v>0.52179393208720359</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0.54794625469950575</v>
      </c>
      <c r="BI24">
        <f ca="1">IFERROR(CORREL(_xlfn.RANK.AVG(Summary!$Y$3:$Y$8,Summary!$Y$3:$Y$8),_xlfn.RANK.AVG(Summary!BJ$3:BJ$8,Summary!BJ$3:BJ$8,0)),0)</f>
        <v>0.50751921892255225</v>
      </c>
      <c r="BJ24">
        <f ca="1">IFERROR(CORREL(_xlfn.RANK.AVG(Summary!$Y$3:$Y$8,Summary!$Y$3:$Y$8),_xlfn.RANK.AVG(Summary!BK$3:BK$8,Summary!BK$3:BK$8,0)),0)</f>
        <v>-0.55078248386982598</v>
      </c>
      <c r="BK24">
        <f ca="1">IFERROR(CORREL(_xlfn.RANK.AVG(Summary!$Y$3:$Y$8,Summary!$Y$3:$Y$8),_xlfn.RANK.AVG(Summary!BL$3:BL$8,Summary!BL$3:BL$8,0)),0)</f>
        <v>0.54794625469950575</v>
      </c>
      <c r="BL24">
        <f ca="1">IFERROR(CORREL(_xlfn.RANK.AVG(Summary!$Y$3:$Y$8,Summary!$Y$3:$Y$8),_xlfn.RANK.AVG(Summary!BM$3:BM$8,Summary!BM$3:BM$8,0)),0)</f>
        <v>0.52179393208720359</v>
      </c>
      <c r="BM24">
        <f ca="1">IFERROR(CORREL(_xlfn.RANK.AVG(Summary!$Y$3:$Y$8,Summary!$Y$3:$Y$8),_xlfn.RANK.AVG(Summary!BN$3:BN$8,Summary!BN$3:BN$8,0)),0)</f>
        <v>0.62622429108514943</v>
      </c>
      <c r="BN24">
        <f ca="1">IFERROR(CORREL(_xlfn.RANK.AVG(Summary!$Y$3:$Y$8,Summary!$Y$3:$Y$8),_xlfn.RANK.AVG(Summary!BO$3:BO$8,Summary!BO$3:BO$8,0)),0)</f>
        <v>0.52179393208720359</v>
      </c>
      <c r="BO24">
        <f ca="1">IFERROR(CORREL(_xlfn.RANK.AVG(Summary!$Y$3:$Y$8,Summary!$Y$3:$Y$8),_xlfn.RANK.AVG(Summary!BP$3:BP$8,Summary!BP$3:BP$8,0)),0)</f>
        <v>0.52179393208720359</v>
      </c>
      <c r="BP24">
        <f ca="1">IFERROR(CORREL(_xlfn.RANK.AVG(Summary!$Y$3:$Y$8,Summary!$Y$3:$Y$8),_xlfn.RANK.AVG(Summary!BQ$3:BQ$8,Summary!BQ$3:BQ$8,0)),0)</f>
        <v>0.69310328008367195</v>
      </c>
      <c r="BQ24">
        <f ca="1">IFERROR(CORREL(_xlfn.RANK.AVG(Summary!$Y$3:$Y$8,Summary!$Y$3:$Y$8),_xlfn.RANK.AVG(Summary!BR$3:BR$8,Summary!BR$3:BR$8,0)),0)</f>
        <v>0.52179393208720359</v>
      </c>
      <c r="BR24">
        <f ca="1">IFERROR(CORREL(_xlfn.RANK.AVG(Summary!$Y$3:$Y$8,Summary!$Y$3:$Y$8),_xlfn.RANK.AVG(Summary!BS$3:BS$8,Summary!BS$3:BS$8,0)),0)</f>
        <v>0</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-0.13719886811400706</v>
      </c>
      <c r="R25">
        <f ca="1">IFERROR(CORREL(_xlfn.RANK.AVG(Summary!$Z$3:$Z$8,Summary!$Z$3:$Z$8),_xlfn.RANK.AVG(Summary!S$3:S$8,Summary!S$3:S$8,0)),0)</f>
        <v>0.46475800154489</v>
      </c>
      <c r="S25">
        <f ca="1">IFERROR(CORREL(_xlfn.RANK.AVG(Summary!$Z$3:$Z$8,Summary!$Z$3:$Z$8),_xlfn.RANK.AVG(Summary!T$3:T$8,Summary!T$3:T$8,0)),0)</f>
        <v>-0.17149858514250882</v>
      </c>
      <c r="T25">
        <f ca="1">IFERROR(CORREL(_xlfn.RANK.AVG(Summary!$Z$3:$Z$8,Summary!$Z$3:$Z$8),_xlfn.RANK.AVG(Summary!U$3:U$8,Summary!U$3:U$8,0)),0)</f>
        <v>0.99999999999999978</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0.78889349165554057</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-0.27439773622801411</v>
      </c>
      <c r="AE25">
        <f ca="1">IFERROR(CORREL(_xlfn.RANK.AVG(Summary!$Z$3:$Z$8,Summary!$Z$3:$Z$8),_xlfn.RANK.AVG(Summary!AF$3:AF$8,Summary!AF$3:AF$8,0)),0)</f>
        <v>0</v>
      </c>
      <c r="AF25">
        <f ca="1">IFERROR(CORREL(_xlfn.RANK.AVG(Summary!$Z$3:$Z$8,Summary!$Z$3:$Z$8),_xlfn.RANK.AVG(Summary!AG$3:AG$8,Summary!AG$3:AG$8,0)),0)</f>
        <v>-0.30869745325651587</v>
      </c>
      <c r="AG25">
        <f ca="1">IFERROR(CORREL(_xlfn.RANK.AVG(Summary!$Z$3:$Z$8,Summary!$Z$3:$Z$8),_xlfn.RANK.AVG(Summary!AH$3:AH$8,Summary!AH$3:AH$8,0)),0)</f>
        <v>0.77459666924148329</v>
      </c>
      <c r="AH25">
        <f ca="1">IFERROR(CORREL(_xlfn.RANK.AVG(Summary!$Z$3:$Z$8,Summary!$Z$3:$Z$8),_xlfn.RANK.AVG(Summary!AI$3:AI$8,Summary!AI$3:AI$8,0)),0)</f>
        <v>0.21999999999999992</v>
      </c>
      <c r="AI25">
        <f ca="1">IFERROR(CORREL(_xlfn.RANK.AVG(Summary!$Z$3:$Z$8,Summary!$Z$3:$Z$8),_xlfn.RANK.AVG(Summary!AJ$3:AJ$8,Summary!AJ$3:AJ$8,0)),0)</f>
        <v>0.21999999999999992</v>
      </c>
      <c r="AJ25">
        <f ca="1">IFERROR(CORREL(_xlfn.RANK.AVG(Summary!$Z$3:$Z$8,Summary!$Z$3:$Z$8),_xlfn.RANK.AVG(Summary!AK$3:AK$8,Summary!AK$3:AK$8,0)),0)</f>
        <v>0</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-0.99999999999999978</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0.46475800154489</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-1.8257418583505533E-2</v>
      </c>
      <c r="BC25">
        <f ca="1">IFERROR(CORREL(_xlfn.RANK.AVG(Summary!$Z$3:$Z$8,Summary!$Z$3:$Z$8),_xlfn.RANK.AVG(Summary!BD$3:BD$8,Summary!BD$3:BD$8,0)),0)</f>
        <v>1.7149858514250882E-2</v>
      </c>
      <c r="BD25">
        <f ca="1">IFERROR(CORREL(_xlfn.RANK.AVG(Summary!$Z$3:$Z$8,Summary!$Z$3:$Z$8),_xlfn.RANK.AVG(Summary!BE$3:BE$8,Summary!BE$3:BE$8,0)),0)</f>
        <v>-6.7612340378281316E-2</v>
      </c>
      <c r="BE25">
        <f ca="1">IFERROR(CORREL(_xlfn.RANK.AVG(Summary!$Z$3:$Z$8,Summary!$Z$3:$Z$8),_xlfn.RANK.AVG(Summary!BF$3:BF$8,Summary!BF$3:BF$8,0)),0)</f>
        <v>-6.7612340378281316E-2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-0.65726706900619924</v>
      </c>
      <c r="BI25">
        <f ca="1">IFERROR(CORREL(_xlfn.RANK.AVG(Summary!$Z$3:$Z$8,Summary!$Z$3:$Z$8),_xlfn.RANK.AVG(Summary!BJ$3:BJ$8,Summary!BJ$3:BJ$8,0)),0)</f>
        <v>1.7407765595569783E-2</v>
      </c>
      <c r="BJ25">
        <f ca="1">IFERROR(CORREL(_xlfn.RANK.AVG(Summary!$Z$3:$Z$8,Summary!$Z$3:$Z$8),_xlfn.RANK.AVG(Summary!BK$3:BK$8,Summary!BK$3:BK$8,0)),0)</f>
        <v>0.54089872302625053</v>
      </c>
      <c r="BK25">
        <f ca="1">IFERROR(CORREL(_xlfn.RANK.AVG(Summary!$Z$3:$Z$8,Summary!$Z$3:$Z$8),_xlfn.RANK.AVG(Summary!BL$3:BL$8,Summary!BL$3:BL$8,0)),0)</f>
        <v>-0.65726706900619924</v>
      </c>
      <c r="BL25">
        <f ca="1">IFERROR(CORREL(_xlfn.RANK.AVG(Summary!$Z$3:$Z$8,Summary!$Z$3:$Z$8),_xlfn.RANK.AVG(Summary!BM$3:BM$8,Summary!BM$3:BM$8,0)),0)</f>
        <v>-6.7612340378281316E-2</v>
      </c>
      <c r="BM25">
        <f ca="1">IFERROR(CORREL(_xlfn.RANK.AVG(Summary!$Z$3:$Z$8,Summary!$Z$3:$Z$8),_xlfn.RANK.AVG(Summary!BN$3:BN$8,Summary!BN$3:BN$8,0)),0)</f>
        <v>-0.65726706900619924</v>
      </c>
      <c r="BN25">
        <f ca="1">IFERROR(CORREL(_xlfn.RANK.AVG(Summary!$Z$3:$Z$8,Summary!$Z$3:$Z$8),_xlfn.RANK.AVG(Summary!BO$3:BO$8,Summary!BO$3:BO$8,0)),0)</f>
        <v>-6.7612340378281316E-2</v>
      </c>
      <c r="BO25">
        <f ca="1">IFERROR(CORREL(_xlfn.RANK.AVG(Summary!$Z$3:$Z$8,Summary!$Z$3:$Z$8),_xlfn.RANK.AVG(Summary!BP$3:BP$8,Summary!BP$3:BP$8,0)),0)</f>
        <v>-6.7612340378281316E-2</v>
      </c>
      <c r="BP25">
        <f ca="1">IFERROR(CORREL(_xlfn.RANK.AVG(Summary!$Z$3:$Z$8,Summary!$Z$3:$Z$8),_xlfn.RANK.AVG(Summary!BQ$3:BQ$8,Summary!BQ$3:BQ$8,0)),0)</f>
        <v>0.11547005383792514</v>
      </c>
      <c r="BQ25">
        <f ca="1">IFERROR(CORREL(_xlfn.RANK.AVG(Summary!$Z$3:$Z$8,Summary!$Z$3:$Z$8),_xlfn.RANK.AVG(Summary!BR$3:BR$8,Summary!BR$3:BR$8,0)),0)</f>
        <v>-6.7612340378281316E-2</v>
      </c>
      <c r="BR25">
        <f ca="1">IFERROR(CORREL(_xlfn.RANK.AVG(Summary!$Z$3:$Z$8,Summary!$Z$3:$Z$8),_xlfn.RANK.AVG(Summary!BS$3:BS$8,Summary!BS$3:BS$8,0)),0)</f>
        <v>0</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-0.708447269178752</v>
      </c>
      <c r="R27">
        <f ca="1">IFERROR(CORREL(_xlfn.RANK.AVG(Summary!$AB$3:$AB$8,Summary!$AB$3:$AB$8),_xlfn.RANK.AVG(Summary!S$3:S$8,Summary!S$3:S$8,0)),0)</f>
        <v>0.13912166872805046</v>
      </c>
      <c r="S27">
        <f ca="1">IFERROR(CORREL(_xlfn.RANK.AVG(Summary!$AB$3:$AB$8,Summary!$AB$3:$AB$8),_xlfn.RANK.AVG(Summary!T$3:T$8,Summary!T$3:T$8,0)),0)</f>
        <v>0.21561438627179408</v>
      </c>
      <c r="T27">
        <f ca="1">IFERROR(CORREL(_xlfn.RANK.AVG(Summary!$AB$3:$AB$8,Summary!$AB$3:$AB$8),_xlfn.RANK.AVG(Summary!U$3:U$8,Summary!U$3:U$8,0)),0)</f>
        <v>0.46697378526961464</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0.708447269178752</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-0.3388226069985335</v>
      </c>
      <c r="AE27">
        <f ca="1">IFERROR(CORREL(_xlfn.RANK.AVG(Summary!$AB$3:$AB$8,Summary!$AB$3:$AB$8),_xlfn.RANK.AVG(Summary!AF$3:AF$8,Summary!AF$3:AF$8,0)),0)</f>
        <v>0</v>
      </c>
      <c r="AF27">
        <f ca="1">IFERROR(CORREL(_xlfn.RANK.AVG(Summary!$AB$3:$AB$8,Summary!$AB$3:$AB$8),_xlfn.RANK.AVG(Summary!AG$3:AG$8,Summary!AG$3:AG$8,0)),0)</f>
        <v>-0.3388226069985335</v>
      </c>
      <c r="AG27">
        <f ca="1">IFERROR(CORREL(_xlfn.RANK.AVG(Summary!$AB$3:$AB$8,Summary!$AB$3:$AB$8),_xlfn.RANK.AVG(Summary!AH$3:AH$8,Summary!AH$3:AH$8,0)),0)</f>
        <v>0.4173650061841514</v>
      </c>
      <c r="AH27">
        <f ca="1">IFERROR(CORREL(_xlfn.RANK.AVG(Summary!$AB$3:$AB$8,Summary!$AB$3:$AB$8),_xlfn.RANK.AVG(Summary!AI$3:AI$8,Summary!AI$3:AI$8,0)),0)</f>
        <v>-0.14368424162141988</v>
      </c>
      <c r="AI27">
        <f ca="1">IFERROR(CORREL(_xlfn.RANK.AVG(Summary!$AB$3:$AB$8,Summary!$AB$3:$AB$8),_xlfn.RANK.AVG(Summary!AJ$3:AJ$8,Summary!AJ$3:AJ$8,0)),0)</f>
        <v>0.89802651013387447</v>
      </c>
      <c r="AJ27">
        <f ca="1">IFERROR(CORREL(_xlfn.RANK.AVG(Summary!$AB$3:$AB$8,Summary!$AB$3:$AB$8),_xlfn.RANK.AVG(Summary!AK$3:AK$8,Summary!AK$3:AK$8,0)),0)</f>
        <v>0</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-0.46697378526961464</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0.13912166872805046</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0.65582583578395293</v>
      </c>
      <c r="BC27">
        <f ca="1">IFERROR(CORREL(_xlfn.RANK.AVG(Summary!$AB$3:$AB$8,Summary!$AB$3:$AB$8),_xlfn.RANK.AVG(Summary!BD$3:BD$8,Summary!BD$3:BD$8,0)),0)</f>
        <v>0.64684315881538224</v>
      </c>
      <c r="BD27">
        <f ca="1">IFERROR(CORREL(_xlfn.RANK.AVG(Summary!$AB$3:$AB$8,Summary!$AB$3:$AB$8),_xlfn.RANK.AVG(Summary!BE$3:BE$8,Summary!BE$3:BE$8,0)),0)</f>
        <v>0.57681790368297048</v>
      </c>
      <c r="BE27">
        <f ca="1">IFERROR(CORREL(_xlfn.RANK.AVG(Summary!$AB$3:$AB$8,Summary!$AB$3:$AB$8),_xlfn.RANK.AVG(Summary!BF$3:BF$8,Summary!BF$3:BF$8,0)),0)</f>
        <v>0.57681790368297048</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0.16395645894598823</v>
      </c>
      <c r="BI27">
        <f ca="1">IFERROR(CORREL(_xlfn.RANK.AVG(Summary!$AB$3:$AB$8,Summary!$AB$3:$AB$8),_xlfn.RANK.AVG(Summary!BJ$3:BJ$8,Summary!BJ$3:BJ$8,0)),0)</f>
        <v>0.6565706694547585</v>
      </c>
      <c r="BJ27">
        <f ca="1">IFERROR(CORREL(_xlfn.RANK.AVG(Summary!$AB$3:$AB$8,Summary!$AB$3:$AB$8),_xlfn.RANK.AVG(Summary!BK$3:BK$8,Summary!BK$3:BK$8,0)),0)</f>
        <v>-0.21251185925162072</v>
      </c>
      <c r="BK27">
        <f ca="1">IFERROR(CORREL(_xlfn.RANK.AVG(Summary!$AB$3:$AB$8,Summary!$AB$3:$AB$8),_xlfn.RANK.AVG(Summary!BL$3:BL$8,Summary!BL$3:BL$8,0)),0)</f>
        <v>0.16395645894598823</v>
      </c>
      <c r="BL27">
        <f ca="1">IFERROR(CORREL(_xlfn.RANK.AVG(Summary!$AB$3:$AB$8,Summary!$AB$3:$AB$8),_xlfn.RANK.AVG(Summary!BM$3:BM$8,Summary!BM$3:BM$8,0)),0)</f>
        <v>0.57681790368297048</v>
      </c>
      <c r="BM27">
        <f ca="1">IFERROR(CORREL(_xlfn.RANK.AVG(Summary!$AB$3:$AB$8,Summary!$AB$3:$AB$8),_xlfn.RANK.AVG(Summary!BN$3:BN$8,Summary!BN$3:BN$8,0)),0)</f>
        <v>3.2791291789197645E-2</v>
      </c>
      <c r="BN27">
        <f ca="1">IFERROR(CORREL(_xlfn.RANK.AVG(Summary!$AB$3:$AB$8,Summary!$AB$3:$AB$8),_xlfn.RANK.AVG(Summary!BO$3:BO$8,Summary!BO$3:BO$8,0)),0)</f>
        <v>0.57681790368297048</v>
      </c>
      <c r="BO27">
        <f ca="1">IFERROR(CORREL(_xlfn.RANK.AVG(Summary!$AB$3:$AB$8,Summary!$AB$3:$AB$8),_xlfn.RANK.AVG(Summary!BP$3:BP$8,Summary!BP$3:BP$8,0)),0)</f>
        <v>0.57681790368297048</v>
      </c>
      <c r="BP27">
        <f ca="1">IFERROR(CORREL(_xlfn.RANK.AVG(Summary!$AB$3:$AB$8,Summary!$AB$3:$AB$8),_xlfn.RANK.AVG(Summary!BQ$3:BQ$8,Summary!BQ$3:BQ$8,0)),0)</f>
        <v>0.51847584736521268</v>
      </c>
      <c r="BQ27">
        <f ca="1">IFERROR(CORREL(_xlfn.RANK.AVG(Summary!$AB$3:$AB$8,Summary!$AB$3:$AB$8),_xlfn.RANK.AVG(Summary!BR$3:BR$8,Summary!BR$3:BR$8,0)),0)</f>
        <v>0.57681790368297048</v>
      </c>
      <c r="BR27">
        <f ca="1">IFERROR(CORREL(_xlfn.RANK.AVG(Summary!$AB$3:$AB$8,Summary!$AB$3:$AB$8),_xlfn.RANK.AVG(Summary!BS$3:BS$8,Summary!BS$3:BS$8,0)),0)</f>
        <v>0</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-0.13719886811400706</v>
      </c>
      <c r="R29">
        <f ca="1">IFERROR(CORREL(_xlfn.RANK.AVG(Summary!$AD$3:$AD$8,Summary!$AD$3:$AD$8),_xlfn.RANK.AVG(Summary!S$3:S$8,Summary!S$3:S$8,0)),0)</f>
        <v>0.46475800154489</v>
      </c>
      <c r="S29">
        <f ca="1">IFERROR(CORREL(_xlfn.RANK.AVG(Summary!$AD$3:$AD$8,Summary!$AD$3:$AD$8),_xlfn.RANK.AVG(Summary!T$3:T$8,Summary!T$3:T$8,0)),0)</f>
        <v>-0.17149858514250882</v>
      </c>
      <c r="T29">
        <f ca="1">IFERROR(CORREL(_xlfn.RANK.AVG(Summary!$AD$3:$AD$8,Summary!$AD$3:$AD$8),_xlfn.RANK.AVG(Summary!U$3:U$8,Summary!U$3:U$8,0)),0)</f>
        <v>0.99999999999999978</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0.78889349165554057</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-0.27439773622801411</v>
      </c>
      <c r="AE29">
        <f ca="1">IFERROR(CORREL(_xlfn.RANK.AVG(Summary!$AD$3:$AD$8,Summary!$AD$3:$AD$8),_xlfn.RANK.AVG(Summary!AF$3:AF$8,Summary!AF$3:AF$8,0)),0)</f>
        <v>0</v>
      </c>
      <c r="AF29">
        <f ca="1">IFERROR(CORREL(_xlfn.RANK.AVG(Summary!$AD$3:$AD$8,Summary!$AD$3:$AD$8),_xlfn.RANK.AVG(Summary!AG$3:AG$8,Summary!AG$3:AG$8,0)),0)</f>
        <v>-0.30869745325651587</v>
      </c>
      <c r="AG29">
        <f ca="1">IFERROR(CORREL(_xlfn.RANK.AVG(Summary!$AD$3:$AD$8,Summary!$AD$3:$AD$8),_xlfn.RANK.AVG(Summary!AH$3:AH$8,Summary!AH$3:AH$8,0)),0)</f>
        <v>0.77459666924148329</v>
      </c>
      <c r="AH29">
        <f ca="1">IFERROR(CORREL(_xlfn.RANK.AVG(Summary!$AD$3:$AD$8,Summary!$AD$3:$AD$8),_xlfn.RANK.AVG(Summary!AI$3:AI$8,Summary!AI$3:AI$8,0)),0)</f>
        <v>0.21999999999999992</v>
      </c>
      <c r="AI29">
        <f ca="1">IFERROR(CORREL(_xlfn.RANK.AVG(Summary!$AD$3:$AD$8,Summary!$AD$3:$AD$8),_xlfn.RANK.AVG(Summary!AJ$3:AJ$8,Summary!AJ$3:AJ$8,0)),0)</f>
        <v>0.21999999999999992</v>
      </c>
      <c r="AJ29">
        <f ca="1">IFERROR(CORREL(_xlfn.RANK.AVG(Summary!$AD$3:$AD$8,Summary!$AD$3:$AD$8),_xlfn.RANK.AVG(Summary!AK$3:AK$8,Summary!AK$3:AK$8,0)),0)</f>
        <v>0</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-0.99999999999999978</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0.46475800154489</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-1.8257418583505533E-2</v>
      </c>
      <c r="BC29">
        <f ca="1">IFERROR(CORREL(_xlfn.RANK.AVG(Summary!$AD$3:$AD$8,Summary!$AD$3:$AD$8),_xlfn.RANK.AVG(Summary!BD$3:BD$8,Summary!BD$3:BD$8,0)),0)</f>
        <v>1.7149858514250882E-2</v>
      </c>
      <c r="BD29">
        <f ca="1">IFERROR(CORREL(_xlfn.RANK.AVG(Summary!$AD$3:$AD$8,Summary!$AD$3:$AD$8),_xlfn.RANK.AVG(Summary!BE$3:BE$8,Summary!BE$3:BE$8,0)),0)</f>
        <v>-6.7612340378281316E-2</v>
      </c>
      <c r="BE29">
        <f ca="1">IFERROR(CORREL(_xlfn.RANK.AVG(Summary!$AD$3:$AD$8,Summary!$AD$3:$AD$8),_xlfn.RANK.AVG(Summary!BF$3:BF$8,Summary!BF$3:BF$8,0)),0)</f>
        <v>-6.7612340378281316E-2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-0.65726706900619924</v>
      </c>
      <c r="BI29">
        <f ca="1">IFERROR(CORREL(_xlfn.RANK.AVG(Summary!$AD$3:$AD$8,Summary!$AD$3:$AD$8),_xlfn.RANK.AVG(Summary!BJ$3:BJ$8,Summary!BJ$3:BJ$8,0)),0)</f>
        <v>1.7407765595569783E-2</v>
      </c>
      <c r="BJ29">
        <f ca="1">IFERROR(CORREL(_xlfn.RANK.AVG(Summary!$AD$3:$AD$8,Summary!$AD$3:$AD$8),_xlfn.RANK.AVG(Summary!BK$3:BK$8,Summary!BK$3:BK$8,0)),0)</f>
        <v>0.54089872302625053</v>
      </c>
      <c r="BK29">
        <f ca="1">IFERROR(CORREL(_xlfn.RANK.AVG(Summary!$AD$3:$AD$8,Summary!$AD$3:$AD$8),_xlfn.RANK.AVG(Summary!BL$3:BL$8,Summary!BL$3:BL$8,0)),0)</f>
        <v>-0.65726706900619924</v>
      </c>
      <c r="BL29">
        <f ca="1">IFERROR(CORREL(_xlfn.RANK.AVG(Summary!$AD$3:$AD$8,Summary!$AD$3:$AD$8),_xlfn.RANK.AVG(Summary!BM$3:BM$8,Summary!BM$3:BM$8,0)),0)</f>
        <v>-6.7612340378281316E-2</v>
      </c>
      <c r="BM29">
        <f ca="1">IFERROR(CORREL(_xlfn.RANK.AVG(Summary!$AD$3:$AD$8,Summary!$AD$3:$AD$8),_xlfn.RANK.AVG(Summary!BN$3:BN$8,Summary!BN$3:BN$8,0)),0)</f>
        <v>-0.65726706900619924</v>
      </c>
      <c r="BN29">
        <f ca="1">IFERROR(CORREL(_xlfn.RANK.AVG(Summary!$AD$3:$AD$8,Summary!$AD$3:$AD$8),_xlfn.RANK.AVG(Summary!BO$3:BO$8,Summary!BO$3:BO$8,0)),0)</f>
        <v>-6.7612340378281316E-2</v>
      </c>
      <c r="BO29">
        <f ca="1">IFERROR(CORREL(_xlfn.RANK.AVG(Summary!$AD$3:$AD$8,Summary!$AD$3:$AD$8),_xlfn.RANK.AVG(Summary!BP$3:BP$8,Summary!BP$3:BP$8,0)),0)</f>
        <v>-6.7612340378281316E-2</v>
      </c>
      <c r="BP29">
        <f ca="1">IFERROR(CORREL(_xlfn.RANK.AVG(Summary!$AD$3:$AD$8,Summary!$AD$3:$AD$8),_xlfn.RANK.AVG(Summary!BQ$3:BQ$8,Summary!BQ$3:BQ$8,0)),0)</f>
        <v>0.11547005383792514</v>
      </c>
      <c r="BQ29">
        <f ca="1">IFERROR(CORREL(_xlfn.RANK.AVG(Summary!$AD$3:$AD$8,Summary!$AD$3:$AD$8),_xlfn.RANK.AVG(Summary!BR$3:BR$8,Summary!BR$3:BR$8,0)),0)</f>
        <v>-6.7612340378281316E-2</v>
      </c>
      <c r="BR29">
        <f ca="1">IFERROR(CORREL(_xlfn.RANK.AVG(Summary!$AD$3:$AD$8,Summary!$AD$3:$AD$8),_xlfn.RANK.AVG(Summary!BS$3:BS$8,Summary!BS$3:BS$8,0)),0)</f>
        <v>0</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0.6567895774291852</v>
      </c>
      <c r="C30">
        <f ca="1">IFERROR(CORREL(_xlfn.RANK.AVG(Summary!$AE$3:$AE$8,Summary!$AE$3:$AE$8),_xlfn.RANK.AVG(Summary!D$3:D$8,Summary!D$3:D$8,0)),0)</f>
        <v>0.6567895774291852</v>
      </c>
      <c r="D30">
        <f ca="1">IFERROR(CORREL(_xlfn.RANK.AVG(Summary!$AE$3:$AE$8,Summary!$AE$3:$AE$8),_xlfn.RANK.AVG(Summary!E$3:E$8,Summary!E$3:E$8,0)),0)</f>
        <v>0.58823529411764697</v>
      </c>
      <c r="E30">
        <f ca="1">IFERROR(CORREL(_xlfn.RANK.AVG(Summary!$AE$3:$AE$8,Summary!$AE$3:$AE$8),_xlfn.RANK.AVG(Summary!F$3:F$8,Summary!F$3:F$8,0)),0)</f>
        <v>-0.52941176470588225</v>
      </c>
      <c r="F30">
        <f ca="1">IFERROR(CORREL(_xlfn.RANK.AVG(Summary!$AE$3:$AE$8,Summary!$AE$3:$AE$8),_xlfn.RANK.AVG(Summary!G$3:G$8,Summary!G$3:G$8,0)),0)</f>
        <v>0.58823529411764697</v>
      </c>
      <c r="G30">
        <f ca="1">IFERROR(CORREL(_xlfn.RANK.AVG(Summary!$AE$3:$AE$8,Summary!$AE$3:$AE$8),_xlfn.RANK.AVG(Summary!H$3:H$8,Summary!H$3:H$8,0)),0)</f>
        <v>0.58823529411764697</v>
      </c>
      <c r="H30">
        <f ca="1">IFERROR(CORREL(_xlfn.RANK.AVG(Summary!$AE$3:$AE$8,Summary!$AE$3:$AE$8),_xlfn.RANK.AVG(Summary!I$3:I$8,Summary!I$3:I$8,0)),0)</f>
        <v>-0.11764705882352938</v>
      </c>
      <c r="I30">
        <f ca="1">IFERROR(CORREL(_xlfn.RANK.AVG(Summary!$AE$3:$AE$8,Summary!$AE$3:$AE$8),_xlfn.RANK.AVG(Summary!J$3:J$8,Summary!J$3:J$8,0)),0)</f>
        <v>0.58823529411764697</v>
      </c>
      <c r="J30">
        <f ca="1">IFERROR(CORREL(_xlfn.RANK.AVG(Summary!$AE$3:$AE$8,Summary!$AE$3:$AE$8),_xlfn.RANK.AVG(Summary!K$3:K$8,Summary!K$3:K$8,0)),0)</f>
        <v>0.70588235294117629</v>
      </c>
      <c r="K30">
        <f ca="1">IFERROR(CORREL(_xlfn.RANK.AVG(Summary!$AE$3:$AE$8,Summary!$AE$3:$AE$8),_xlfn.RANK.AVG(Summary!L$3:L$8,Summary!L$3:L$8,0)),0)</f>
        <v>-0.11764705882352938</v>
      </c>
      <c r="L30">
        <f ca="1">IFERROR(CORREL(_xlfn.RANK.AVG(Summary!$AE$3:$AE$8,Summary!$AE$3:$AE$8),_xlfn.RANK.AVG(Summary!M$3:M$8,Summary!M$3:M$8,0)),0)</f>
        <v>0.52941176470588225</v>
      </c>
      <c r="M30">
        <f ca="1">IFERROR(CORREL(_xlfn.RANK.AVG(Summary!$AE$3:$AE$8,Summary!$AE$3:$AE$8),_xlfn.RANK.AVG(Summary!N$3:N$8,Summary!N$3:N$8,0)),0)</f>
        <v>-0.11764705882352938</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0.77620586423449167</v>
      </c>
      <c r="Q30">
        <f ca="1">IFERROR(CORREL(_xlfn.RANK.AVG(Summary!$AE$3:$AE$8,Summary!$AE$3:$AE$8),_xlfn.RANK.AVG(Summary!R$3:R$8,Summary!R$3:R$8,0)),0)</f>
        <v>0.52941176470588225</v>
      </c>
      <c r="R30">
        <f ca="1">IFERROR(CORREL(_xlfn.RANK.AVG(Summary!$AE$3:$AE$8,Summary!$AE$3:$AE$8),_xlfn.RANK.AVG(Summary!S$3:S$8,Summary!S$3:S$8,0)),0)</f>
        <v>0.13284223283101429</v>
      </c>
      <c r="S30">
        <f ca="1">IFERROR(CORREL(_xlfn.RANK.AVG(Summary!$AE$3:$AE$8,Summary!$AE$3:$AE$8),_xlfn.RANK.AVG(Summary!T$3:T$8,Summary!T$3:T$8,0)),0)</f>
        <v>0.47058823529411753</v>
      </c>
      <c r="T30">
        <f ca="1">IFERROR(CORREL(_xlfn.RANK.AVG(Summary!$AE$3:$AE$8,Summary!$AE$3:$AE$8),_xlfn.RANK.AVG(Summary!U$3:U$8,Summary!U$3:U$8,0)),0)</f>
        <v>-0.27439773622801411</v>
      </c>
      <c r="U30">
        <f ca="1">IFERROR(CORREL(_xlfn.RANK.AVG(Summary!$AE$3:$AE$8,Summary!$AE$3:$AE$8),_xlfn.RANK.AVG(Summary!V$3:V$8,Summary!V$3:V$8,0)),0)</f>
        <v>-0.39852669849304284</v>
      </c>
      <c r="V30">
        <f ca="1">IFERROR(CORREL(_xlfn.RANK.AVG(Summary!$AE$3:$AE$8,Summary!$AE$3:$AE$8),_xlfn.RANK.AVG(Summary!W$3:W$8,Summary!W$3:W$8,0)),0)</f>
        <v>0.89562215103979814</v>
      </c>
      <c r="W30">
        <f ca="1">IFERROR(CORREL(_xlfn.RANK.AVG(Summary!$AE$3:$AE$8,Summary!$AE$3:$AE$8),_xlfn.RANK.AVG(Summary!X$3:X$8,Summary!X$3:X$8,0)),0)</f>
        <v>-0.47058823529411753</v>
      </c>
      <c r="X30">
        <f ca="1">IFERROR(CORREL(_xlfn.RANK.AVG(Summary!$AE$3:$AE$8,Summary!$AE$3:$AE$8),_xlfn.RANK.AVG(Summary!Y$3:Y$8,Summary!Y$3:Y$8,0)),0)</f>
        <v>-0.70588235294117629</v>
      </c>
      <c r="Y30">
        <f ca="1">IFERROR(CORREL(_xlfn.RANK.AVG(Summary!$AE$3:$AE$8,Summary!$AE$3:$AE$8),_xlfn.RANK.AVG(Summary!Z$3:Z$8,Summary!Z$3:Z$8,0)),0)</f>
        <v>-0.27439773622801411</v>
      </c>
      <c r="Z30">
        <f ca="1">IFERROR(CORREL(_xlfn.RANK.AVG(Summary!$AE$3:$AE$8,Summary!$AE$3:$AE$8),_xlfn.RANK.AVG(Summary!AA$3:AA$8,Summary!AA$3:AA$8,0)),0)</f>
        <v>0</v>
      </c>
      <c r="AA30">
        <f ca="1">IFERROR(CORREL(_xlfn.RANK.AVG(Summary!$AE$3:$AE$8,Summary!$AE$3:$AE$8),_xlfn.RANK.AVG(Summary!AB$3:AB$8,Summary!AB$3:AB$8,0)),0)</f>
        <v>-0.3388226069985335</v>
      </c>
      <c r="AB30">
        <f ca="1">IFERROR(CORREL(_xlfn.RANK.AVG(Summary!$AE$3:$AE$8,Summary!$AE$3:$AE$8),_xlfn.RANK.AVG(Summary!AC$3:AC$8,Summary!AC$3:AC$8,0)),0)</f>
        <v>0</v>
      </c>
      <c r="AC30">
        <f ca="1">IFERROR(CORREL(_xlfn.RANK.AVG(Summary!$AE$3:$AE$8,Summary!$AE$3:$AE$8),_xlfn.RANK.AVG(Summary!AD$3:AD$8,Summary!AD$3:AD$8,0)),0)</f>
        <v>-0.27439773622801411</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0.58823529411764697</v>
      </c>
      <c r="AG30">
        <f ca="1">IFERROR(CORREL(_xlfn.RANK.AVG(Summary!$AE$3:$AE$8,Summary!$AE$3:$AE$8),_xlfn.RANK.AVG(Summary!AH$3:AH$8,Summary!AH$3:AH$8,0)),0)</f>
        <v>-0.39852669849304284</v>
      </c>
      <c r="AH30">
        <f ca="1">IFERROR(CORREL(_xlfn.RANK.AVG(Summary!$AE$3:$AE$8,Summary!$AE$3:$AE$8),_xlfn.RANK.AVG(Summary!AI$3:AI$8,Summary!AI$3:AI$8,0)),0)</f>
        <v>-0.30869745325651587</v>
      </c>
      <c r="AI30">
        <f ca="1">IFERROR(CORREL(_xlfn.RANK.AVG(Summary!$AE$3:$AE$8,Summary!$AE$3:$AE$8),_xlfn.RANK.AVG(Summary!AJ$3:AJ$8,Summary!AJ$3:AJ$8,0)),0)</f>
        <v>-0.3772968873135194</v>
      </c>
      <c r="AJ30">
        <f ca="1">IFERROR(CORREL(_xlfn.RANK.AVG(Summary!$AE$3:$AE$8,Summary!$AE$3:$AE$8),_xlfn.RANK.AVG(Summary!AK$3:AK$8,Summary!AK$3:AK$8,0)),0)</f>
        <v>0</v>
      </c>
      <c r="AK30">
        <f ca="1">IFERROR(CORREL(_xlfn.RANK.AVG(Summary!$AE$3:$AE$8,Summary!$AE$3:$AE$8),_xlfn.RANK.AVG(Summary!AL$3:AL$8,Summary!AL$3:AL$8,0)),0)</f>
        <v>0.39852669849304284</v>
      </c>
      <c r="AL30">
        <f ca="1">IFERROR(CORREL(_xlfn.RANK.AVG(Summary!$AE$3:$AE$8,Summary!$AE$3:$AE$8),_xlfn.RANK.AVG(Summary!AM$3:AM$8,Summary!AM$3:AM$8,0)),0)</f>
        <v>0.77620586423449167</v>
      </c>
      <c r="AM30">
        <f ca="1">IFERROR(CORREL(_xlfn.RANK.AVG(Summary!$AE$3:$AE$8,Summary!$AE$3:$AE$8),_xlfn.RANK.AVG(Summary!AN$3:AN$8,Summary!AN$3:AN$8,0)),0)</f>
        <v>0.27439773622801411</v>
      </c>
      <c r="AN30">
        <f ca="1">IFERROR(CORREL(_xlfn.RANK.AVG(Summary!$AE$3:$AE$8,Summary!$AE$3:$AE$8),_xlfn.RANK.AVG(Summary!AO$3:AO$8,Summary!AO$3:AO$8,0)),0)</f>
        <v>0</v>
      </c>
      <c r="AO30">
        <f ca="1">IFERROR(CORREL(_xlfn.RANK.AVG(Summary!$AE$3:$AE$8,Summary!$AE$3:$AE$8),_xlfn.RANK.AVG(Summary!AP$3:AP$8,Summary!AP$3:AP$8,0)),0)</f>
        <v>0.47058823529411753</v>
      </c>
      <c r="AP30">
        <f ca="1">IFERROR(CORREL(_xlfn.RANK.AVG(Summary!$AE$3:$AE$8,Summary!$AE$3:$AE$8),_xlfn.RANK.AVG(Summary!AQ$3:AQ$8,Summary!AQ$3:AQ$8,0)),0)</f>
        <v>0</v>
      </c>
      <c r="AQ30">
        <f ca="1">IFERROR(CORREL(_xlfn.RANK.AVG(Summary!$AE$3:$AE$8,Summary!$AE$3:$AE$8),_xlfn.RANK.AVG(Summary!AR$3:AR$8,Summary!AR$3:AR$8,0)),0)</f>
        <v>0.58823529411764697</v>
      </c>
      <c r="AR30">
        <f ca="1">IFERROR(CORREL(_xlfn.RANK.AVG(Summary!$AE$3:$AE$8,Summary!$AE$3:$AE$8),_xlfn.RANK.AVG(Summary!AS$3:AS$8,Summary!AS$3:AS$8,0)),0)</f>
        <v>-0.77620586423449167</v>
      </c>
      <c r="AS30">
        <f ca="1">IFERROR(CORREL(_xlfn.RANK.AVG(Summary!$AE$3:$AE$8,Summary!$AE$3:$AE$8),_xlfn.RANK.AVG(Summary!AT$3:AT$8,Summary!AT$3:AT$8,0)),0)</f>
        <v>0.13284223283101429</v>
      </c>
      <c r="AT30">
        <f ca="1">IFERROR(CORREL(_xlfn.RANK.AVG(Summary!$AE$3:$AE$8,Summary!$AE$3:$AE$8),_xlfn.RANK.AVG(Summary!AU$3:AU$8,Summary!AU$3:AU$8,0)),0)</f>
        <v>0.13719886811400706</v>
      </c>
      <c r="AU30">
        <f ca="1">IFERROR(CORREL(_xlfn.RANK.AVG(Summary!$AE$3:$AE$8,Summary!$AE$3:$AE$8),_xlfn.RANK.AVG(Summary!AV$3:AV$8,Summary!AV$3:AV$8,0)),0)</f>
        <v>0.3388226069985335</v>
      </c>
      <c r="AV30">
        <f ca="1">IFERROR(CORREL(_xlfn.RANK.AVG(Summary!$AE$3:$AE$8,Summary!$AE$3:$AE$8),_xlfn.RANK.AVG(Summary!AW$3:AW$8,Summary!AW$3:AW$8,0)),0)</f>
        <v>0.3388226069985335</v>
      </c>
      <c r="AW30">
        <f ca="1">IFERROR(CORREL(_xlfn.RANK.AVG(Summary!$AE$3:$AE$8,Summary!$AE$3:$AE$8),_xlfn.RANK.AVG(Summary!AX$3:AX$8,Summary!AX$3:AX$8,0)),0)</f>
        <v>0.3388226069985335</v>
      </c>
      <c r="AX30">
        <f ca="1">IFERROR(CORREL(_xlfn.RANK.AVG(Summary!$AE$3:$AE$8,Summary!$AE$3:$AE$8),_xlfn.RANK.AVG(Summary!AY$3:AY$8,Summary!AY$3:AY$8,0)),0)</f>
        <v>-0.3388226069985335</v>
      </c>
      <c r="AY30">
        <f ca="1">IFERROR(CORREL(_xlfn.RANK.AVG(Summary!$AE$3:$AE$8,Summary!$AE$3:$AE$8),_xlfn.RANK.AVG(Summary!AZ$3:AZ$8,Summary!AZ$3:AZ$8,0)),0)</f>
        <v>0.11764705882352938</v>
      </c>
      <c r="AZ30">
        <f ca="1">IFERROR(CORREL(_xlfn.RANK.AVG(Summary!$AE$3:$AE$8,Summary!$AE$3:$AE$8),_xlfn.RANK.AVG(Summary!BA$3:BA$8,Summary!BA$3:BA$8,0)),0)</f>
        <v>0</v>
      </c>
      <c r="BA30">
        <f ca="1">IFERROR(CORREL(_xlfn.RANK.AVG(Summary!$AE$3:$AE$8,Summary!$AE$3:$AE$8),_xlfn.RANK.AVG(Summary!BB$3:BB$8,Summary!BB$3:BB$8,0)),0)</f>
        <v>-0.58823529411764697</v>
      </c>
      <c r="BB30">
        <f ca="1">IFERROR(CORREL(_xlfn.RANK.AVG(Summary!$AE$3:$AE$8,Summary!$AE$3:$AE$8),_xlfn.RANK.AVG(Summary!BC$3:BC$8,Summary!BC$3:BC$8,0)),0)</f>
        <v>-0.75146914930217934</v>
      </c>
      <c r="BC30">
        <f ca="1">IFERROR(CORREL(_xlfn.RANK.AVG(Summary!$AE$3:$AE$8,Summary!$AE$3:$AE$8),_xlfn.RANK.AVG(Summary!BD$3:BD$8,Summary!BD$3:BD$8,0)),0)</f>
        <v>-0.63235294117647045</v>
      </c>
      <c r="BD30">
        <f ca="1">IFERROR(CORREL(_xlfn.RANK.AVG(Summary!$AE$3:$AE$8,Summary!$AE$3:$AE$8),_xlfn.RANK.AVG(Summary!BE$3:BE$8,Summary!BE$3:BE$8,0)),0)</f>
        <v>-0.57977103565244847</v>
      </c>
      <c r="BE30">
        <f ca="1">IFERROR(CORREL(_xlfn.RANK.AVG(Summary!$AE$3:$AE$8,Summary!$AE$3:$AE$8),_xlfn.RANK.AVG(Summary!BF$3:BF$8,Summary!BF$3:BF$8,0)),0)</f>
        <v>-0.57977103565244847</v>
      </c>
      <c r="BF30">
        <f ca="1">IFERROR(CORREL(_xlfn.RANK.AVG(Summary!$AE$3:$AE$8,Summary!$AE$3:$AE$8),_xlfn.RANK.AVG(Summary!BG$3:BG$8,Summary!BG$3:BG$8,0)),0)</f>
        <v>-0.64705882352941158</v>
      </c>
      <c r="BG30">
        <f ca="1">IFERROR(CORREL(_xlfn.RANK.AVG(Summary!$AE$3:$AE$8,Summary!$AE$3:$AE$8),_xlfn.RANK.AVG(Summary!BH$3:BH$8,Summary!BH$3:BH$8,0)),0)</f>
        <v>-0.11764705882352938</v>
      </c>
      <c r="BH30">
        <f ca="1">IFERROR(CORREL(_xlfn.RANK.AVG(Summary!$AE$3:$AE$8,Summary!$AE$3:$AE$8),_xlfn.RANK.AVG(Summary!BI$3:BI$8,Summary!BI$3:BI$8,0)),0)</f>
        <v>-0.20352289460267356</v>
      </c>
      <c r="BI30">
        <f ca="1">IFERROR(CORREL(_xlfn.RANK.AVG(Summary!$AE$3:$AE$8,Summary!$AE$3:$AE$8),_xlfn.RANK.AVG(Summary!BJ$3:BJ$8,Summary!BJ$3:BJ$8,0)),0)</f>
        <v>-0.50751921892255225</v>
      </c>
      <c r="BJ30">
        <f ca="1">IFERROR(CORREL(_xlfn.RANK.AVG(Summary!$AE$3:$AE$8,Summary!$AE$3:$AE$8),_xlfn.RANK.AVG(Summary!BK$3:BK$8,Summary!BK$3:BK$8,0)),0)</f>
        <v>0.43482827673933633</v>
      </c>
      <c r="BK30">
        <f ca="1">IFERROR(CORREL(_xlfn.RANK.AVG(Summary!$AE$3:$AE$8,Summary!$AE$3:$AE$8),_xlfn.RANK.AVG(Summary!BL$3:BL$8,Summary!BL$3:BL$8,0)),0)</f>
        <v>-0.20352289460267356</v>
      </c>
      <c r="BL30">
        <f ca="1">IFERROR(CORREL(_xlfn.RANK.AVG(Summary!$AE$3:$AE$8,Summary!$AE$3:$AE$8),_xlfn.RANK.AVG(Summary!BM$3:BM$8,Summary!BM$3:BM$8,0)),0)</f>
        <v>-0.57977103565244847</v>
      </c>
      <c r="BM30">
        <f ca="1">IFERROR(CORREL(_xlfn.RANK.AVG(Summary!$AE$3:$AE$8,Summary!$AE$3:$AE$8),_xlfn.RANK.AVG(Summary!BN$3:BN$8,Summary!BN$3:BN$8,0)),0)</f>
        <v>-0.40704578920534712</v>
      </c>
      <c r="BN30">
        <f ca="1">IFERROR(CORREL(_xlfn.RANK.AVG(Summary!$AE$3:$AE$8,Summary!$AE$3:$AE$8),_xlfn.RANK.AVG(Summary!BO$3:BO$8,Summary!BO$3:BO$8,0)),0)</f>
        <v>-0.57977103565244847</v>
      </c>
      <c r="BO30">
        <f ca="1">IFERROR(CORREL(_xlfn.RANK.AVG(Summary!$AE$3:$AE$8,Summary!$AE$3:$AE$8),_xlfn.RANK.AVG(Summary!BP$3:BP$8,Summary!BP$3:BP$8,0)),0)</f>
        <v>-0.57977103565244847</v>
      </c>
      <c r="BP30">
        <f ca="1">IFERROR(CORREL(_xlfn.RANK.AVG(Summary!$AE$3:$AE$8,Summary!$AE$3:$AE$8),_xlfn.RANK.AVG(Summary!BQ$3:BQ$8,Summary!BQ$3:BQ$8,0)),0)</f>
        <v>-0.8911327886790068</v>
      </c>
      <c r="BQ30">
        <f ca="1">IFERROR(CORREL(_xlfn.RANK.AVG(Summary!$AE$3:$AE$8,Summary!$AE$3:$AE$8),_xlfn.RANK.AVG(Summary!BR$3:BR$8,Summary!BR$3:BR$8,0)),0)</f>
        <v>-0.57977103565244847</v>
      </c>
      <c r="BR30">
        <f ca="1">IFERROR(CORREL(_xlfn.RANK.AVG(Summary!$AE$3:$AE$8,Summary!$AE$3:$AE$8),_xlfn.RANK.AVG(Summary!BS$3:BS$8,Summary!BS$3:BS$8,0)),0)</f>
        <v>0</v>
      </c>
      <c r="BS30">
        <f ca="1">IFERROR(CORREL(_xlfn.RANK.AVG(Summary!$AE$3:$AE$8,Summary!$AE$3:$AE$8),_xlfn.RANK.AVG(Summary!BT$3:BT$8,Summary!BT$3:BT$8,0)),0)</f>
        <v>-0.11764705882352938</v>
      </c>
      <c r="BT30">
        <f ca="1">IFERROR(CORREL(_xlfn.RANK.AVG(Summary!$AE$3:$AE$8,Summary!$AE$3:$AE$8),_xlfn.RANK.AVG(Summary!BU$3:BU$8,Summary!BU$3:BU$8,0)),0)</f>
        <v>0.58823529411764697</v>
      </c>
      <c r="BU30">
        <f ca="1">IFERROR(CORREL(_xlfn.RANK.AVG(Summary!$AE$3:$AE$8,Summary!$AE$3:$AE$8),_xlfn.RANK.AVG(Summary!BV$3:BV$8,Summary!BV$3:BV$8,0)),0)</f>
        <v>-0.52941176470588225</v>
      </c>
      <c r="BV30">
        <f ca="1">IFERROR(CORREL(_xlfn.RANK.AVG(Summary!$AE$3:$AE$8,Summary!$AE$3:$AE$8),_xlfn.RANK.AVG(Summary!BW$3:BW$8,Summary!BW$3:BW$8,0)),0)</f>
        <v>0</v>
      </c>
      <c r="BW30">
        <f ca="1">IFERROR(CORREL(_xlfn.RANK.AVG(Summary!$AE$3:$AE$8,Summary!$AE$3:$AE$8),_xlfn.RANK.AVG(Summary!BX$3:BX$8,Summary!BX$3:BX$8,0)),0)</f>
        <v>-0.52941176470588225</v>
      </c>
      <c r="BX30">
        <f ca="1">IFERROR(CORREL(_xlfn.RANK.AVG(Summary!$AE$3:$AE$8,Summary!$AE$3:$AE$8),_xlfn.RANK.AVG(Summary!BY$3:BY$8,Summary!BY$3:BY$8,0)),0)</f>
        <v>-0.58823529411764697</v>
      </c>
      <c r="BY30">
        <f ca="1">IFERROR(CORREL(_xlfn.RANK.AVG(Summary!$AE$3:$AE$8,Summary!$AE$3:$AE$8),_xlfn.RANK.AVG(Summary!BZ$3:BZ$8,Summary!BZ$3:BZ$8,0)),0)</f>
        <v>0.3388226069985335</v>
      </c>
      <c r="BZ30">
        <f ca="1">IFERROR(CORREL(_xlfn.RANK.AVG(Summary!$AE$3:$AE$8,Summary!$AE$3:$AE$8),_xlfn.RANK.AVG(Summary!CA$3:CA$8,Summary!CA$3:CA$8,0)),0)</f>
        <v>5.8823529411764691E-2</v>
      </c>
      <c r="CA30">
        <f ca="1">IFERROR(CORREL(_xlfn.RANK.AVG(Summary!$AE$3:$AE$8,Summary!$AE$3:$AE$8),_xlfn.RANK.AVG(Summary!CB$3:CB$8,Summary!CB$3:CB$8,0)),0)</f>
        <v>0.52941176470588225</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0.62693550572785861</v>
      </c>
      <c r="C32">
        <f ca="1">IFERROR(CORREL(_xlfn.RANK.AVG(Summary!$AG$3:$AG$8,Summary!$AG$3:$AG$8),_xlfn.RANK.AVG(Summary!D$3:D$8,Summary!D$3:D$8,0)),0)</f>
        <v>0.62693550572785861</v>
      </c>
      <c r="D32">
        <f ca="1">IFERROR(CORREL(_xlfn.RANK.AVG(Summary!$AG$3:$AG$8,Summary!$AG$3:$AG$8),_xlfn.RANK.AVG(Summary!E$3:E$8,Summary!E$3:E$8,0)),0)</f>
        <v>0.58823529411764697</v>
      </c>
      <c r="E32">
        <f ca="1">IFERROR(CORREL(_xlfn.RANK.AVG(Summary!$AG$3:$AG$8,Summary!$AG$3:$AG$8),_xlfn.RANK.AVG(Summary!F$3:F$8,Summary!F$3:F$8,0)),0)</f>
        <v>-0.58823529411764697</v>
      </c>
      <c r="F32">
        <f ca="1">IFERROR(CORREL(_xlfn.RANK.AVG(Summary!$AG$3:$AG$8,Summary!$AG$3:$AG$8),_xlfn.RANK.AVG(Summary!G$3:G$8,Summary!G$3:G$8,0)),0)</f>
        <v>0.58823529411764697</v>
      </c>
      <c r="G32">
        <f ca="1">IFERROR(CORREL(_xlfn.RANK.AVG(Summary!$AG$3:$AG$8,Summary!$AG$3:$AG$8),_xlfn.RANK.AVG(Summary!H$3:H$8,Summary!H$3:H$8,0)),0)</f>
        <v>0.58823529411764697</v>
      </c>
      <c r="H32">
        <f ca="1">IFERROR(CORREL(_xlfn.RANK.AVG(Summary!$AG$3:$AG$8,Summary!$AG$3:$AG$8),_xlfn.RANK.AVG(Summary!I$3:I$8,Summary!I$3:I$8,0)),0)</f>
        <v>-5.8823529411764691E-2</v>
      </c>
      <c r="I32">
        <f ca="1">IFERROR(CORREL(_xlfn.RANK.AVG(Summary!$AG$3:$AG$8,Summary!$AG$3:$AG$8),_xlfn.RANK.AVG(Summary!J$3:J$8,Summary!J$3:J$8,0)),0)</f>
        <v>0.58823529411764697</v>
      </c>
      <c r="J32">
        <f ca="1">IFERROR(CORREL(_xlfn.RANK.AVG(Summary!$AG$3:$AG$8,Summary!$AG$3:$AG$8),_xlfn.RANK.AVG(Summary!K$3:K$8,Summary!K$3:K$8,0)),0)</f>
        <v>0.64705882352941158</v>
      </c>
      <c r="K32">
        <f ca="1">IFERROR(CORREL(_xlfn.RANK.AVG(Summary!$AG$3:$AG$8,Summary!$AG$3:$AG$8),_xlfn.RANK.AVG(Summary!L$3:L$8,Summary!L$3:L$8,0)),0)</f>
        <v>-5.8823529411764691E-2</v>
      </c>
      <c r="L32">
        <f ca="1">IFERROR(CORREL(_xlfn.RANK.AVG(Summary!$AG$3:$AG$8,Summary!$AG$3:$AG$8),_xlfn.RANK.AVG(Summary!M$3:M$8,Summary!M$3:M$8,0)),0)</f>
        <v>0.58823529411764697</v>
      </c>
      <c r="M32">
        <f ca="1">IFERROR(CORREL(_xlfn.RANK.AVG(Summary!$AG$3:$AG$8,Summary!$AG$3:$AG$8),_xlfn.RANK.AVG(Summary!N$3:N$8,Summary!N$3:N$8,0)),0)</f>
        <v>-5.8823529411764691E-2</v>
      </c>
      <c r="N32">
        <f ca="1">IFERROR(CORREL(_xlfn.RANK.AVG(Summary!$AG$3:$AG$8,Summary!$AG$3:$AG$8),_xlfn.RANK.AVG(Summary!O$3:O$8,Summary!O$3:O$8,0)),0)</f>
        <v>-0.66421116415507142</v>
      </c>
      <c r="O32">
        <f ca="1">IFERROR(CORREL(_xlfn.RANK.AVG(Summary!$AG$3:$AG$8,Summary!$AG$3:$AG$8),_xlfn.RANK.AVG(Summary!P$3:P$8,Summary!P$3:P$8,0)),0)</f>
        <v>-0.66421116415507142</v>
      </c>
      <c r="P32">
        <f ca="1">IFERROR(CORREL(_xlfn.RANK.AVG(Summary!$AG$3:$AG$8,Summary!$AG$3:$AG$8),_xlfn.RANK.AVG(Summary!Q$3:Q$8,Summary!Q$3:Q$8,0)),0)</f>
        <v>0.80605993593581826</v>
      </c>
      <c r="Q32">
        <f ca="1">IFERROR(CORREL(_xlfn.RANK.AVG(Summary!$AG$3:$AG$8,Summary!$AG$3:$AG$8),_xlfn.RANK.AVG(Summary!R$3:R$8,Summary!R$3:R$8,0)),0)</f>
        <v>0.82352941176470573</v>
      </c>
      <c r="R32">
        <f ca="1">IFERROR(CORREL(_xlfn.RANK.AVG(Summary!$AG$3:$AG$8,Summary!$AG$3:$AG$8),_xlfn.RANK.AVG(Summary!S$3:S$8,Summary!S$3:S$8,0)),0)</f>
        <v>-0.66421116415507142</v>
      </c>
      <c r="S32">
        <f ca="1">IFERROR(CORREL(_xlfn.RANK.AVG(Summary!$AG$3:$AG$8,Summary!$AG$3:$AG$8),_xlfn.RANK.AVG(Summary!T$3:T$8,Summary!T$3:T$8,0)),0)</f>
        <v>-0.35294117647058815</v>
      </c>
      <c r="T32">
        <f ca="1">IFERROR(CORREL(_xlfn.RANK.AVG(Summary!$AG$3:$AG$8,Summary!$AG$3:$AG$8),_xlfn.RANK.AVG(Summary!U$3:U$8,Summary!U$3:U$8,0)),0)</f>
        <v>-0.30869745325651587</v>
      </c>
      <c r="U32">
        <f ca="1">IFERROR(CORREL(_xlfn.RANK.AVG(Summary!$AG$3:$AG$8,Summary!$AG$3:$AG$8),_xlfn.RANK.AVG(Summary!V$3:V$8,Summary!V$3:V$8,0)),0)</f>
        <v>0.13284223283101429</v>
      </c>
      <c r="V32">
        <f ca="1">IFERROR(CORREL(_xlfn.RANK.AVG(Summary!$AG$3:$AG$8,Summary!$AG$3:$AG$8),_xlfn.RANK.AVG(Summary!W$3:W$8,Summary!W$3:W$8,0)),0)</f>
        <v>0.62693550572785861</v>
      </c>
      <c r="W32">
        <f ca="1">IFERROR(CORREL(_xlfn.RANK.AVG(Summary!$AG$3:$AG$8,Summary!$AG$3:$AG$8),_xlfn.RANK.AVG(Summary!X$3:X$8,Summary!X$3:X$8,0)),0)</f>
        <v>-0.76470588235294101</v>
      </c>
      <c r="X32">
        <f ca="1">IFERROR(CORREL(_xlfn.RANK.AVG(Summary!$AG$3:$AG$8,Summary!$AG$3:$AG$8),_xlfn.RANK.AVG(Summary!Y$3:Y$8,Summary!Y$3:Y$8,0)),0)</f>
        <v>-0.76470588235294101</v>
      </c>
      <c r="Y32">
        <f ca="1">IFERROR(CORREL(_xlfn.RANK.AVG(Summary!$AG$3:$AG$8,Summary!$AG$3:$AG$8),_xlfn.RANK.AVG(Summary!Z$3:Z$8,Summary!Z$3:Z$8,0)),0)</f>
        <v>-0.30869745325651587</v>
      </c>
      <c r="Z32">
        <f ca="1">IFERROR(CORREL(_xlfn.RANK.AVG(Summary!$AG$3:$AG$8,Summary!$AG$3:$AG$8),_xlfn.RANK.AVG(Summary!AA$3:AA$8,Summary!AA$3:AA$8,0)),0)</f>
        <v>0</v>
      </c>
      <c r="AA32">
        <f ca="1">IFERROR(CORREL(_xlfn.RANK.AVG(Summary!$AG$3:$AG$8,Summary!$AG$3:$AG$8),_xlfn.RANK.AVG(Summary!AB$3:AB$8,Summary!AB$3:AB$8,0)),0)</f>
        <v>-0.3388226069985335</v>
      </c>
      <c r="AB32">
        <f ca="1">IFERROR(CORREL(_xlfn.RANK.AVG(Summary!$AG$3:$AG$8,Summary!$AG$3:$AG$8),_xlfn.RANK.AVG(Summary!AC$3:AC$8,Summary!AC$3:AC$8,0)),0)</f>
        <v>0</v>
      </c>
      <c r="AC32">
        <f ca="1">IFERROR(CORREL(_xlfn.RANK.AVG(Summary!$AG$3:$AG$8,Summary!$AG$3:$AG$8),_xlfn.RANK.AVG(Summary!AD$3:AD$8,Summary!AD$3:AD$8,0)),0)</f>
        <v>-0.30869745325651587</v>
      </c>
      <c r="AD32">
        <f ca="1">IFERROR(CORREL(_xlfn.RANK.AVG(Summary!$AG$3:$AG$8,Summary!$AG$3:$AG$8),_xlfn.RANK.AVG(Summary!AE$3:AE$8,Summary!AE$3:AE$8,0)),0)</f>
        <v>0.58823529411764697</v>
      </c>
      <c r="AE32">
        <f ca="1">IFERROR(CORREL(_xlfn.RANK.AVG(Summary!$AG$3:$AG$8,Summary!$AG$3:$AG$8),_xlfn.RANK.AVG(Summary!AF$3:AF$8,Summary!AF$3:AF$8,0)),0)</f>
        <v>0</v>
      </c>
      <c r="AF32">
        <f ca="1">IFERROR(CORREL(_xlfn.RANK.AVG(Summary!$AG$3:$AG$8,Summary!$AG$3:$AG$8),_xlfn.RANK.AVG(Summary!AG$3:AG$8,Summary!AG$3:AG$8,0)),0)</f>
        <v>0.99999999999999989</v>
      </c>
      <c r="AG32">
        <f ca="1">IFERROR(CORREL(_xlfn.RANK.AVG(Summary!$AG$3:$AG$8,Summary!$AG$3:$AG$8),_xlfn.RANK.AVG(Summary!AH$3:AH$8,Summary!AH$3:AH$8,0)),0)</f>
        <v>0.13284223283101429</v>
      </c>
      <c r="AH32">
        <f ca="1">IFERROR(CORREL(_xlfn.RANK.AVG(Summary!$AG$3:$AG$8,Summary!$AG$3:$AG$8),_xlfn.RANK.AVG(Summary!AI$3:AI$8,Summary!AI$3:AI$8,0)),0)</f>
        <v>-0.85749292571254421</v>
      </c>
      <c r="AI32">
        <f ca="1">IFERROR(CORREL(_xlfn.RANK.AVG(Summary!$AG$3:$AG$8,Summary!$AG$3:$AG$8),_xlfn.RANK.AVG(Summary!AJ$3:AJ$8,Summary!AJ$3:AJ$8,0)),0)</f>
        <v>-3.4299717028501764E-2</v>
      </c>
      <c r="AJ32">
        <f ca="1">IFERROR(CORREL(_xlfn.RANK.AVG(Summary!$AG$3:$AG$8,Summary!$AG$3:$AG$8),_xlfn.RANK.AVG(Summary!AK$3:AK$8,Summary!AK$3:AK$8,0)),0)</f>
        <v>0</v>
      </c>
      <c r="AK32">
        <f ca="1">IFERROR(CORREL(_xlfn.RANK.AVG(Summary!$AG$3:$AG$8,Summary!$AG$3:$AG$8),_xlfn.RANK.AVG(Summary!AL$3:AL$8,Summary!AL$3:AL$8,0)),0)</f>
        <v>-0.13284223283101429</v>
      </c>
      <c r="AL32">
        <f ca="1">IFERROR(CORREL(_xlfn.RANK.AVG(Summary!$AG$3:$AG$8,Summary!$AG$3:$AG$8),_xlfn.RANK.AVG(Summary!AM$3:AM$8,Summary!AM$3:AM$8,0)),0)</f>
        <v>0.80605993593581826</v>
      </c>
      <c r="AM32">
        <f ca="1">IFERROR(CORREL(_xlfn.RANK.AVG(Summary!$AG$3:$AG$8,Summary!$AG$3:$AG$8),_xlfn.RANK.AVG(Summary!AN$3:AN$8,Summary!AN$3:AN$8,0)),0)</f>
        <v>0.30869745325651587</v>
      </c>
      <c r="AN32">
        <f ca="1">IFERROR(CORREL(_xlfn.RANK.AVG(Summary!$AG$3:$AG$8,Summary!$AG$3:$AG$8),_xlfn.RANK.AVG(Summary!AO$3:AO$8,Summary!AO$3:AO$8,0)),0)</f>
        <v>0</v>
      </c>
      <c r="AO32">
        <f ca="1">IFERROR(CORREL(_xlfn.RANK.AVG(Summary!$AG$3:$AG$8,Summary!$AG$3:$AG$8),_xlfn.RANK.AVG(Summary!AP$3:AP$8,Summary!AP$3:AP$8,0)),0)</f>
        <v>0.70588235294117629</v>
      </c>
      <c r="AP32">
        <f ca="1">IFERROR(CORREL(_xlfn.RANK.AVG(Summary!$AG$3:$AG$8,Summary!$AG$3:$AG$8),_xlfn.RANK.AVG(Summary!AQ$3:AQ$8,Summary!AQ$3:AQ$8,0)),0)</f>
        <v>0</v>
      </c>
      <c r="AQ32">
        <f ca="1">IFERROR(CORREL(_xlfn.RANK.AVG(Summary!$AG$3:$AG$8,Summary!$AG$3:$AG$8),_xlfn.RANK.AVG(Summary!AR$3:AR$8,Summary!AR$3:AR$8,0)),0)</f>
        <v>0.52941176470588225</v>
      </c>
      <c r="AR32">
        <f ca="1">IFERROR(CORREL(_xlfn.RANK.AVG(Summary!$AG$3:$AG$8,Summary!$AG$3:$AG$8),_xlfn.RANK.AVG(Summary!AS$3:AS$8,Summary!AS$3:AS$8,0)),0)</f>
        <v>-0.80605993593581826</v>
      </c>
      <c r="AS32">
        <f ca="1">IFERROR(CORREL(_xlfn.RANK.AVG(Summary!$AG$3:$AG$8,Summary!$AG$3:$AG$8),_xlfn.RANK.AVG(Summary!AT$3:AT$8,Summary!AT$3:AT$8,0)),0)</f>
        <v>-0.66421116415507142</v>
      </c>
      <c r="AT32">
        <f ca="1">IFERROR(CORREL(_xlfn.RANK.AVG(Summary!$AG$3:$AG$8,Summary!$AG$3:$AG$8),_xlfn.RANK.AVG(Summary!AU$3:AU$8,Summary!AU$3:AU$8,0)),0)</f>
        <v>0.51449575542752646</v>
      </c>
      <c r="AU32">
        <f ca="1">IFERROR(CORREL(_xlfn.RANK.AVG(Summary!$AG$3:$AG$8,Summary!$AG$3:$AG$8),_xlfn.RANK.AVG(Summary!AV$3:AV$8,Summary!AV$3:AV$8,0)),0)</f>
        <v>0.3388226069985335</v>
      </c>
      <c r="AV32">
        <f ca="1">IFERROR(CORREL(_xlfn.RANK.AVG(Summary!$AG$3:$AG$8,Summary!$AG$3:$AG$8),_xlfn.RANK.AVG(Summary!AW$3:AW$8,Summary!AW$3:AW$8,0)),0)</f>
        <v>0.3388226069985335</v>
      </c>
      <c r="AW32">
        <f ca="1">IFERROR(CORREL(_xlfn.RANK.AVG(Summary!$AG$3:$AG$8,Summary!$AG$3:$AG$8),_xlfn.RANK.AVG(Summary!AX$3:AX$8,Summary!AX$3:AX$8,0)),0)</f>
        <v>0.3388226069985335</v>
      </c>
      <c r="AX32">
        <f ca="1">IFERROR(CORREL(_xlfn.RANK.AVG(Summary!$AG$3:$AG$8,Summary!$AG$3:$AG$8),_xlfn.RANK.AVG(Summary!AY$3:AY$8,Summary!AY$3:AY$8,0)),0)</f>
        <v>-0.3388226069985335</v>
      </c>
      <c r="AY32">
        <f ca="1">IFERROR(CORREL(_xlfn.RANK.AVG(Summary!$AG$3:$AG$8,Summary!$AG$3:$AG$8),_xlfn.RANK.AVG(Summary!AZ$3:AZ$8,Summary!AZ$3:AZ$8,0)),0)</f>
        <v>5.8823529411764691E-2</v>
      </c>
      <c r="AZ32">
        <f ca="1">IFERROR(CORREL(_xlfn.RANK.AVG(Summary!$AG$3:$AG$8,Summary!$AG$3:$AG$8),_xlfn.RANK.AVG(Summary!BA$3:BA$8,Summary!BA$3:BA$8,0)),0)</f>
        <v>0</v>
      </c>
      <c r="BA32">
        <f ca="1">IFERROR(CORREL(_xlfn.RANK.AVG(Summary!$AG$3:$AG$8,Summary!$AG$3:$AG$8),_xlfn.RANK.AVG(Summary!BB$3:BB$8,Summary!BB$3:BB$8,0)),0)</f>
        <v>-0.58823529411764697</v>
      </c>
      <c r="BB32">
        <f ca="1">IFERROR(CORREL(_xlfn.RANK.AVG(Summary!$AG$3:$AG$8,Summary!$AG$3:$AG$8),_xlfn.RANK.AVG(Summary!BC$3:BC$8,Summary!BC$3:BC$8,0)),0)</f>
        <v>-0.28180093098831727</v>
      </c>
      <c r="BC32">
        <f ca="1">IFERROR(CORREL(_xlfn.RANK.AVG(Summary!$AG$3:$AG$8,Summary!$AG$3:$AG$8),_xlfn.RANK.AVG(Summary!BD$3:BD$8,Summary!BD$3:BD$8,0)),0)</f>
        <v>-7.3529411764705871E-2</v>
      </c>
      <c r="BD32">
        <f ca="1">IFERROR(CORREL(_xlfn.RANK.AVG(Summary!$AG$3:$AG$8,Summary!$AG$3:$AG$8),_xlfn.RANK.AVG(Summary!BE$3:BE$8,Summary!BE$3:BE$8,0)),0)</f>
        <v>5.7977103565244839E-2</v>
      </c>
      <c r="BE32">
        <f ca="1">IFERROR(CORREL(_xlfn.RANK.AVG(Summary!$AG$3:$AG$8,Summary!$AG$3:$AG$8),_xlfn.RANK.AVG(Summary!BF$3:BF$8,Summary!BF$3:BF$8,0)),0)</f>
        <v>5.7977103565244839E-2</v>
      </c>
      <c r="BF32">
        <f ca="1">IFERROR(CORREL(_xlfn.RANK.AVG(Summary!$AG$3:$AG$8,Summary!$AG$3:$AG$8),_xlfn.RANK.AVG(Summary!BG$3:BG$8,Summary!BG$3:BG$8,0)),0)</f>
        <v>-0.47058823529411753</v>
      </c>
      <c r="BG32">
        <f ca="1">IFERROR(CORREL(_xlfn.RANK.AVG(Summary!$AG$3:$AG$8,Summary!$AG$3:$AG$8),_xlfn.RANK.AVG(Summary!BH$3:BH$8,Summary!BH$3:BH$8,0)),0)</f>
        <v>-5.8823529411764691E-2</v>
      </c>
      <c r="BH32">
        <f ca="1">IFERROR(CORREL(_xlfn.RANK.AVG(Summary!$AG$3:$AG$8,Summary!$AG$3:$AG$8),_xlfn.RANK.AVG(Summary!BI$3:BI$8,Summary!BI$3:BI$8,0)),0)</f>
        <v>-4.6966821831386209E-2</v>
      </c>
      <c r="BI32">
        <f ca="1">IFERROR(CORREL(_xlfn.RANK.AVG(Summary!$AG$3:$AG$8,Summary!$AG$3:$AG$8),_xlfn.RANK.AVG(Summary!BJ$3:BJ$8,Summary!BJ$3:BJ$8,0)),0)</f>
        <v>2.98540717013266E-2</v>
      </c>
      <c r="BJ32">
        <f ca="1">IFERROR(CORREL(_xlfn.RANK.AVG(Summary!$AG$3:$AG$8,Summary!$AG$3:$AG$8),_xlfn.RANK.AVG(Summary!BK$3:BK$8,Summary!BK$3:BK$8,0)),0)</f>
        <v>-2.898855178262242E-2</v>
      </c>
      <c r="BK32">
        <f ca="1">IFERROR(CORREL(_xlfn.RANK.AVG(Summary!$AG$3:$AG$8,Summary!$AG$3:$AG$8),_xlfn.RANK.AVG(Summary!BL$3:BL$8,Summary!BL$3:BL$8,0)),0)</f>
        <v>-4.6966821831386209E-2</v>
      </c>
      <c r="BL32">
        <f ca="1">IFERROR(CORREL(_xlfn.RANK.AVG(Summary!$AG$3:$AG$8,Summary!$AG$3:$AG$8),_xlfn.RANK.AVG(Summary!BM$3:BM$8,Summary!BM$3:BM$8,0)),0)</f>
        <v>5.7977103565244839E-2</v>
      </c>
      <c r="BM32">
        <f ca="1">IFERROR(CORREL(_xlfn.RANK.AVG(Summary!$AG$3:$AG$8,Summary!$AG$3:$AG$8),_xlfn.RANK.AVG(Summary!BN$3:BN$8,Summary!BN$3:BN$8,0)),0)</f>
        <v>-0.18786728732554484</v>
      </c>
      <c r="BN32">
        <f ca="1">IFERROR(CORREL(_xlfn.RANK.AVG(Summary!$AG$3:$AG$8,Summary!$AG$3:$AG$8),_xlfn.RANK.AVG(Summary!BO$3:BO$8,Summary!BO$3:BO$8,0)),0)</f>
        <v>5.7977103565244839E-2</v>
      </c>
      <c r="BO32">
        <f ca="1">IFERROR(CORREL(_xlfn.RANK.AVG(Summary!$AG$3:$AG$8,Summary!$AG$3:$AG$8),_xlfn.RANK.AVG(Summary!BP$3:BP$8,Summary!BP$3:BP$8,0)),0)</f>
        <v>5.7977103565244839E-2</v>
      </c>
      <c r="BP32">
        <f ca="1">IFERROR(CORREL(_xlfn.RANK.AVG(Summary!$AG$3:$AG$8,Summary!$AG$3:$AG$8),_xlfn.RANK.AVG(Summary!BQ$3:BQ$8,Summary!BQ$3:BQ$8,0)),0)</f>
        <v>-0.29704426289300223</v>
      </c>
      <c r="BQ32">
        <f ca="1">IFERROR(CORREL(_xlfn.RANK.AVG(Summary!$AG$3:$AG$8,Summary!$AG$3:$AG$8),_xlfn.RANK.AVG(Summary!BR$3:BR$8,Summary!BR$3:BR$8,0)),0)</f>
        <v>5.7977103565244839E-2</v>
      </c>
      <c r="BR32">
        <f ca="1">IFERROR(CORREL(_xlfn.RANK.AVG(Summary!$AG$3:$AG$8,Summary!$AG$3:$AG$8),_xlfn.RANK.AVG(Summary!BS$3:BS$8,Summary!BS$3:BS$8,0)),0)</f>
        <v>0</v>
      </c>
      <c r="BS32">
        <f ca="1">IFERROR(CORREL(_xlfn.RANK.AVG(Summary!$AG$3:$AG$8,Summary!$AG$3:$AG$8),_xlfn.RANK.AVG(Summary!BT$3:BT$8,Summary!BT$3:BT$8,0)),0)</f>
        <v>-5.8823529411764691E-2</v>
      </c>
      <c r="BT32">
        <f ca="1">IFERROR(CORREL(_xlfn.RANK.AVG(Summary!$AG$3:$AG$8,Summary!$AG$3:$AG$8),_xlfn.RANK.AVG(Summary!BU$3:BU$8,Summary!BU$3:BU$8,0)),0)</f>
        <v>0.58823529411764697</v>
      </c>
      <c r="BU32">
        <f ca="1">IFERROR(CORREL(_xlfn.RANK.AVG(Summary!$AG$3:$AG$8,Summary!$AG$3:$AG$8),_xlfn.RANK.AVG(Summary!BV$3:BV$8,Summary!BV$3:BV$8,0)),0)</f>
        <v>-0.58823529411764697</v>
      </c>
      <c r="BV32">
        <f ca="1">IFERROR(CORREL(_xlfn.RANK.AVG(Summary!$AG$3:$AG$8,Summary!$AG$3:$AG$8),_xlfn.RANK.AVG(Summary!BW$3:BW$8,Summary!BW$3:BW$8,0)),0)</f>
        <v>0</v>
      </c>
      <c r="BW32">
        <f ca="1">IFERROR(CORREL(_xlfn.RANK.AVG(Summary!$AG$3:$AG$8,Summary!$AG$3:$AG$8),_xlfn.RANK.AVG(Summary!BX$3:BX$8,Summary!BX$3:BX$8,0)),0)</f>
        <v>-0.58823529411764697</v>
      </c>
      <c r="BX32">
        <f ca="1">IFERROR(CORREL(_xlfn.RANK.AVG(Summary!$AG$3:$AG$8,Summary!$AG$3:$AG$8),_xlfn.RANK.AVG(Summary!BY$3:BY$8,Summary!BY$3:BY$8,0)),0)</f>
        <v>-0.58823529411764697</v>
      </c>
      <c r="BY32">
        <f ca="1">IFERROR(CORREL(_xlfn.RANK.AVG(Summary!$AG$3:$AG$8,Summary!$AG$3:$AG$8),_xlfn.RANK.AVG(Summary!BZ$3:BZ$8,Summary!BZ$3:BZ$8,0)),0)</f>
        <v>0.3388226069985335</v>
      </c>
      <c r="BZ32">
        <f ca="1">IFERROR(CORREL(_xlfn.RANK.AVG(Summary!$AG$3:$AG$8,Summary!$AG$3:$AG$8),_xlfn.RANK.AVG(Summary!CA$3:CA$8,Summary!CA$3:CA$8,0)),0)</f>
        <v>0.17647058823529407</v>
      </c>
      <c r="CA32">
        <f ca="1">IFERROR(CORREL(_xlfn.RANK.AVG(Summary!$AG$3:$AG$8,Summary!$AG$3:$AG$8),_xlfn.RANK.AVG(Summary!CB$3:CB$8,Summary!CB$3:CB$8,0)),0)</f>
        <v>0.82352941176470573</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0.13284223283101429</v>
      </c>
      <c r="R33">
        <f ca="1">IFERROR(CORREL(_xlfn.RANK.AVG(Summary!$AH$3:$AH$8,Summary!$AH$3:$AH$8),_xlfn.RANK.AVG(Summary!S$3:S$8,Summary!S$3:S$8,0)),0)</f>
        <v>-0.19999999999999996</v>
      </c>
      <c r="S33">
        <f ca="1">IFERROR(CORREL(_xlfn.RANK.AVG(Summary!$AH$3:$AH$8,Summary!$AH$3:$AH$8),_xlfn.RANK.AVG(Summary!T$3:T$8,Summary!T$3:T$8,0)),0)</f>
        <v>-0.66421116415507142</v>
      </c>
      <c r="T33">
        <f ca="1">IFERROR(CORREL(_xlfn.RANK.AVG(Summary!$AH$3:$AH$8,Summary!$AH$3:$AH$8),_xlfn.RANK.AVG(Summary!U$3:U$8,Summary!U$3:U$8,0)),0)</f>
        <v>0.77459666924148329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0.39852669849304284</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-0.39852669849304284</v>
      </c>
      <c r="AE33">
        <f ca="1">IFERROR(CORREL(_xlfn.RANK.AVG(Summary!$AH$3:$AH$8,Summary!$AH$3:$AH$8),_xlfn.RANK.AVG(Summary!AF$3:AF$8,Summary!AF$3:AF$8,0)),0)</f>
        <v>0</v>
      </c>
      <c r="AF33">
        <f ca="1">IFERROR(CORREL(_xlfn.RANK.AVG(Summary!$AH$3:$AH$8,Summary!$AH$3:$AH$8),_xlfn.RANK.AVG(Summary!AG$3:AG$8,Summary!AG$3:AG$8,0)),0)</f>
        <v>0.13284223283101429</v>
      </c>
      <c r="AG33">
        <f ca="1">IFERROR(CORREL(_xlfn.RANK.AVG(Summary!$AH$3:$AH$8,Summary!$AH$3:$AH$8),_xlfn.RANK.AVG(Summary!AH$3:AH$8,Summary!AH$3:AH$8,0)),0)</f>
        <v>0.99999999999999978</v>
      </c>
      <c r="AH33">
        <f ca="1">IFERROR(CORREL(_xlfn.RANK.AVG(Summary!$AH$3:$AH$8,Summary!$AH$3:$AH$8),_xlfn.RANK.AVG(Summary!AI$3:AI$8,Summary!AI$3:AI$8,0)),0)</f>
        <v>-0.30983866769659335</v>
      </c>
      <c r="AI33">
        <f ca="1">IFERROR(CORREL(_xlfn.RANK.AVG(Summary!$AH$3:$AH$8,Summary!$AH$3:$AH$8),_xlfn.RANK.AVG(Summary!AJ$3:AJ$8,Summary!AJ$3:AJ$8,0)),0)</f>
        <v>0.46475800154489</v>
      </c>
      <c r="AJ33">
        <f ca="1">IFERROR(CORREL(_xlfn.RANK.AVG(Summary!$AH$3:$AH$8,Summary!$AH$3:$AH$8),_xlfn.RANK.AVG(Summary!AK$3:AK$8,Summary!AK$3:AK$8,0)),0)</f>
        <v>0</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-0.77459666924148329</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-0.19999999999999996</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0.28284271247461895</v>
      </c>
      <c r="BC33">
        <f ca="1">IFERROR(CORREL(_xlfn.RANK.AVG(Summary!$AH$3:$AH$8,Summary!$AH$3:$AH$8),_xlfn.RANK.AVG(Summary!BD$3:BD$8,Summary!BD$3:BD$8,0)),0)</f>
        <v>0.39852669849304284</v>
      </c>
      <c r="BD33">
        <f ca="1">IFERROR(CORREL(_xlfn.RANK.AVG(Summary!$AH$3:$AH$8,Summary!$AH$3:$AH$8),_xlfn.RANK.AVG(Summary!BE$3:BE$8,Summary!BE$3:BE$8,0)),0)</f>
        <v>0.3927922024247863</v>
      </c>
      <c r="BE33">
        <f ca="1">IFERROR(CORREL(_xlfn.RANK.AVG(Summary!$AH$3:$AH$8,Summary!$AH$3:$AH$8),_xlfn.RANK.AVG(Summary!BF$3:BF$8,Summary!BF$3:BF$8,0)),0)</f>
        <v>0.3927922024247863</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-0.42426406871192845</v>
      </c>
      <c r="BI33">
        <f ca="1">IFERROR(CORREL(_xlfn.RANK.AVG(Summary!$AH$3:$AH$8,Summary!$AH$3:$AH$8),_xlfn.RANK.AVG(Summary!BJ$3:BJ$8,Summary!BJ$3:BJ$8,0)),0)</f>
        <v>0.40451991747794525</v>
      </c>
      <c r="BJ33">
        <f ca="1">IFERROR(CORREL(_xlfn.RANK.AVG(Summary!$AH$3:$AH$8,Summary!$AH$3:$AH$8),_xlfn.RANK.AVG(Summary!BK$3:BK$8,Summary!BK$3:BK$8,0)),0)</f>
        <v>0.13093073414159542</v>
      </c>
      <c r="BK33">
        <f ca="1">IFERROR(CORREL(_xlfn.RANK.AVG(Summary!$AH$3:$AH$8,Summary!$AH$3:$AH$8),_xlfn.RANK.AVG(Summary!BL$3:BL$8,Summary!BL$3:BL$8,0)),0)</f>
        <v>-0.42426406871192845</v>
      </c>
      <c r="BL33">
        <f ca="1">IFERROR(CORREL(_xlfn.RANK.AVG(Summary!$AH$3:$AH$8,Summary!$AH$3:$AH$8),_xlfn.RANK.AVG(Summary!BM$3:BM$8,Summary!BM$3:BM$8,0)),0)</f>
        <v>0.3927922024247863</v>
      </c>
      <c r="BM33">
        <f ca="1">IFERROR(CORREL(_xlfn.RANK.AVG(Summary!$AH$3:$AH$8,Summary!$AH$3:$AH$8),_xlfn.RANK.AVG(Summary!BN$3:BN$8,Summary!BN$3:BN$8,0)),0)</f>
        <v>-0.42426406871192845</v>
      </c>
      <c r="BN33">
        <f ca="1">IFERROR(CORREL(_xlfn.RANK.AVG(Summary!$AH$3:$AH$8,Summary!$AH$3:$AH$8),_xlfn.RANK.AVG(Summary!BO$3:BO$8,Summary!BO$3:BO$8,0)),0)</f>
        <v>0.3927922024247863</v>
      </c>
      <c r="BO33">
        <f ca="1">IFERROR(CORREL(_xlfn.RANK.AVG(Summary!$AH$3:$AH$8,Summary!$AH$3:$AH$8),_xlfn.RANK.AVG(Summary!BP$3:BP$8,Summary!BP$3:BP$8,0)),0)</f>
        <v>0.3927922024247863</v>
      </c>
      <c r="BP33">
        <f ca="1">IFERROR(CORREL(_xlfn.RANK.AVG(Summary!$AH$3:$AH$8,Summary!$AH$3:$AH$8),_xlfn.RANK.AVG(Summary!BQ$3:BQ$8,Summary!BQ$3:BQ$8,0)),0)</f>
        <v>0.44721359549995793</v>
      </c>
      <c r="BQ33">
        <f ca="1">IFERROR(CORREL(_xlfn.RANK.AVG(Summary!$AH$3:$AH$8,Summary!$AH$3:$AH$8),_xlfn.RANK.AVG(Summary!BR$3:BR$8,Summary!BR$3:BR$8,0)),0)</f>
        <v>0.3927922024247863</v>
      </c>
      <c r="BR33">
        <f ca="1">IFERROR(CORREL(_xlfn.RANK.AVG(Summary!$AH$3:$AH$8,Summary!$AH$3:$AH$8),_xlfn.RANK.AVG(Summary!BS$3:BS$8,Summary!BS$3:BS$8,0)),0)</f>
        <v>0</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-0.36556307750696548</v>
      </c>
      <c r="C34">
        <f ca="1">IFERROR(CORREL(_xlfn.RANK.AVG(Summary!$AI$3:$AI$8,Summary!$AI$3:$AI$8),_xlfn.RANK.AVG(Summary!D$3:D$8,Summary!D$3:D$8,0)),0)</f>
        <v>-0.36556307750696548</v>
      </c>
      <c r="D34">
        <f ca="1">IFERROR(CORREL(_xlfn.RANK.AVG(Summary!$AI$3:$AI$8,Summary!$AI$3:$AI$8),_xlfn.RANK.AVG(Summary!E$3:E$8,Summary!E$3:E$8,0)),0)</f>
        <v>-0.27439773622801411</v>
      </c>
      <c r="E34">
        <f ca="1">IFERROR(CORREL(_xlfn.RANK.AVG(Summary!$AI$3:$AI$8,Summary!$AI$3:$AI$8),_xlfn.RANK.AVG(Summary!F$3:F$8,Summary!F$3:F$8,0)),0)</f>
        <v>0.78889349165554057</v>
      </c>
      <c r="F34">
        <f ca="1">IFERROR(CORREL(_xlfn.RANK.AVG(Summary!$AI$3:$AI$8,Summary!$AI$3:$AI$8),_xlfn.RANK.AVG(Summary!G$3:G$8,Summary!G$3:G$8,0)),0)</f>
        <v>-0.27439773622801411</v>
      </c>
      <c r="G34">
        <f ca="1">IFERROR(CORREL(_xlfn.RANK.AVG(Summary!$AI$3:$AI$8,Summary!$AI$3:$AI$8),_xlfn.RANK.AVG(Summary!H$3:H$8,Summary!H$3:H$8,0)),0)</f>
        <v>-0.27439773622801411</v>
      </c>
      <c r="H34">
        <f ca="1">IFERROR(CORREL(_xlfn.RANK.AVG(Summary!$AI$3:$AI$8,Summary!$AI$3:$AI$8),_xlfn.RANK.AVG(Summary!I$3:I$8,Summary!I$3:I$8,0)),0)</f>
        <v>-0.30869745325651587</v>
      </c>
      <c r="I34">
        <f ca="1">IFERROR(CORREL(_xlfn.RANK.AVG(Summary!$AI$3:$AI$8,Summary!$AI$3:$AI$8),_xlfn.RANK.AVG(Summary!J$3:J$8,Summary!J$3:J$8,0)),0)</f>
        <v>-0.27439773622801411</v>
      </c>
      <c r="J34">
        <f ca="1">IFERROR(CORREL(_xlfn.RANK.AVG(Summary!$AI$3:$AI$8,Summary!$AI$3:$AI$8),_xlfn.RANK.AVG(Summary!K$3:K$8,Summary!K$3:K$8,0)),0)</f>
        <v>-0.44589632137052287</v>
      </c>
      <c r="K34">
        <f ca="1">IFERROR(CORREL(_xlfn.RANK.AVG(Summary!$AI$3:$AI$8,Summary!$AI$3:$AI$8),_xlfn.RANK.AVG(Summary!L$3:L$8,Summary!L$3:L$8,0)),0)</f>
        <v>-0.30869745325651587</v>
      </c>
      <c r="L34">
        <f ca="1">IFERROR(CORREL(_xlfn.RANK.AVG(Summary!$AI$3:$AI$8,Summary!$AI$3:$AI$8),_xlfn.RANK.AVG(Summary!M$3:M$8,Summary!M$3:M$8,0)),0)</f>
        <v>-0.78889349165554057</v>
      </c>
      <c r="M34">
        <f ca="1">IFERROR(CORREL(_xlfn.RANK.AVG(Summary!$AI$3:$AI$8,Summary!$AI$3:$AI$8),_xlfn.RANK.AVG(Summary!N$3:N$8,Summary!N$3:N$8,0)),0)</f>
        <v>-0.30869745325651587</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-0.47000967108038416</v>
      </c>
      <c r="Q34">
        <f ca="1">IFERROR(CORREL(_xlfn.RANK.AVG(Summary!$AI$3:$AI$8,Summary!$AI$3:$AI$8),_xlfn.RANK.AVG(Summary!R$3:R$8,Summary!R$3:R$8,0)),0)</f>
        <v>-0.44589632137052287</v>
      </c>
      <c r="R34">
        <f ca="1">IFERROR(CORREL(_xlfn.RANK.AVG(Summary!$AI$3:$AI$8,Summary!$AI$3:$AI$8),_xlfn.RANK.AVG(Summary!S$3:S$8,Summary!S$3:S$8,0)),0)</f>
        <v>0.77459666924148329</v>
      </c>
      <c r="S34">
        <f ca="1">IFERROR(CORREL(_xlfn.RANK.AVG(Summary!$AI$3:$AI$8,Summary!$AI$3:$AI$8),_xlfn.RANK.AVG(Summary!T$3:T$8,Summary!T$3:T$8,0)),0)</f>
        <v>0.34299717028501764</v>
      </c>
      <c r="T34">
        <f ca="1">IFERROR(CORREL(_xlfn.RANK.AVG(Summary!$AI$3:$AI$8,Summary!$AI$3:$AI$8),_xlfn.RANK.AVG(Summary!U$3:U$8,Summary!U$3:U$8,0)),0)</f>
        <v>0.21999999999999992</v>
      </c>
      <c r="U34">
        <f ca="1">IFERROR(CORREL(_xlfn.RANK.AVG(Summary!$AI$3:$AI$8,Summary!$AI$3:$AI$8),_xlfn.RANK.AVG(Summary!V$3:V$8,Summary!V$3:V$8,0)),0)</f>
        <v>-0.30983866769659335</v>
      </c>
      <c r="V34">
        <f ca="1">IFERROR(CORREL(_xlfn.RANK.AVG(Summary!$AI$3:$AI$8,Summary!$AI$3:$AI$8),_xlfn.RANK.AVG(Summary!W$3:W$8,Summary!W$3:W$8,0)),0)</f>
        <v>-0.22630095274240716</v>
      </c>
      <c r="W34">
        <f ca="1">IFERROR(CORREL(_xlfn.RANK.AVG(Summary!$AI$3:$AI$8,Summary!$AI$3:$AI$8),_xlfn.RANK.AVG(Summary!X$3:X$8,Summary!X$3:X$8,0)),0)</f>
        <v>0.51449575542752646</v>
      </c>
      <c r="X34">
        <f ca="1">IFERROR(CORREL(_xlfn.RANK.AVG(Summary!$AI$3:$AI$8,Summary!$AI$3:$AI$8),_xlfn.RANK.AVG(Summary!Y$3:Y$8,Summary!Y$3:Y$8,0)),0)</f>
        <v>0.3772968873135194</v>
      </c>
      <c r="Y34">
        <f ca="1">IFERROR(CORREL(_xlfn.RANK.AVG(Summary!$AI$3:$AI$8,Summary!$AI$3:$AI$8),_xlfn.RANK.AVG(Summary!Z$3:Z$8,Summary!Z$3:Z$8,0)),0)</f>
        <v>0.21999999999999992</v>
      </c>
      <c r="Z34">
        <f ca="1">IFERROR(CORREL(_xlfn.RANK.AVG(Summary!$AI$3:$AI$8,Summary!$AI$3:$AI$8),_xlfn.RANK.AVG(Summary!AA$3:AA$8,Summary!AA$3:AA$8,0)),0)</f>
        <v>0</v>
      </c>
      <c r="AA34">
        <f ca="1">IFERROR(CORREL(_xlfn.RANK.AVG(Summary!$AI$3:$AI$8,Summary!$AI$3:$AI$8),_xlfn.RANK.AVG(Summary!AB$3:AB$8,Summary!AB$3:AB$8,0)),0)</f>
        <v>-0.14368424162141988</v>
      </c>
      <c r="AB34">
        <f ca="1">IFERROR(CORREL(_xlfn.RANK.AVG(Summary!$AI$3:$AI$8,Summary!$AI$3:$AI$8),_xlfn.RANK.AVG(Summary!AC$3:AC$8,Summary!AC$3:AC$8,0)),0)</f>
        <v>0</v>
      </c>
      <c r="AC34">
        <f ca="1">IFERROR(CORREL(_xlfn.RANK.AVG(Summary!$AI$3:$AI$8,Summary!$AI$3:$AI$8),_xlfn.RANK.AVG(Summary!AD$3:AD$8,Summary!AD$3:AD$8,0)),0)</f>
        <v>0.21999999999999992</v>
      </c>
      <c r="AD34">
        <f ca="1">IFERROR(CORREL(_xlfn.RANK.AVG(Summary!$AI$3:$AI$8,Summary!$AI$3:$AI$8),_xlfn.RANK.AVG(Summary!AE$3:AE$8,Summary!AE$3:AE$8,0)),0)</f>
        <v>-0.30869745325651587</v>
      </c>
      <c r="AE34">
        <f ca="1">IFERROR(CORREL(_xlfn.RANK.AVG(Summary!$AI$3:$AI$8,Summary!$AI$3:$AI$8),_xlfn.RANK.AVG(Summary!AF$3:AF$8,Summary!AF$3:AF$8,0)),0)</f>
        <v>0</v>
      </c>
      <c r="AF34">
        <f ca="1">IFERROR(CORREL(_xlfn.RANK.AVG(Summary!$AI$3:$AI$8,Summary!$AI$3:$AI$8),_xlfn.RANK.AVG(Summary!AG$3:AG$8,Summary!AG$3:AG$8,0)),0)</f>
        <v>-0.85749292571254421</v>
      </c>
      <c r="AG34">
        <f ca="1">IFERROR(CORREL(_xlfn.RANK.AVG(Summary!$AI$3:$AI$8,Summary!$AI$3:$AI$8),_xlfn.RANK.AVG(Summary!AH$3:AH$8,Summary!AH$3:AH$8,0)),0)</f>
        <v>-0.30983866769659335</v>
      </c>
      <c r="AH34">
        <f ca="1">IFERROR(CORREL(_xlfn.RANK.AVG(Summary!$AI$3:$AI$8,Summary!$AI$3:$AI$8),_xlfn.RANK.AVG(Summary!AI$3:AI$8,Summary!AI$3:AI$8,0)),0)</f>
        <v>0.99999999999999978</v>
      </c>
      <c r="AI34">
        <f ca="1">IFERROR(CORREL(_xlfn.RANK.AVG(Summary!$AI$3:$AI$8,Summary!$AI$3:$AI$8),_xlfn.RANK.AVG(Summary!AJ$3:AJ$8,Summary!AJ$3:AJ$8,0)),0)</f>
        <v>-0.47999999999999987</v>
      </c>
      <c r="AJ34">
        <f ca="1">IFERROR(CORREL(_xlfn.RANK.AVG(Summary!$AI$3:$AI$8,Summary!$AI$3:$AI$8),_xlfn.RANK.AVG(Summary!AK$3:AK$8,Summary!AK$3:AK$8,0)),0)</f>
        <v>0</v>
      </c>
      <c r="AK34">
        <f ca="1">IFERROR(CORREL(_xlfn.RANK.AVG(Summary!$AI$3:$AI$8,Summary!$AI$3:$AI$8),_xlfn.RANK.AVG(Summary!AL$3:AL$8,Summary!AL$3:AL$8,0)),0)</f>
        <v>0.30983866769659335</v>
      </c>
      <c r="AL34">
        <f ca="1">IFERROR(CORREL(_xlfn.RANK.AVG(Summary!$AI$3:$AI$8,Summary!$AI$3:$AI$8),_xlfn.RANK.AVG(Summary!AM$3:AM$8,Summary!AM$3:AM$8,0)),0)</f>
        <v>-0.47000967108038416</v>
      </c>
      <c r="AM34">
        <f ca="1">IFERROR(CORREL(_xlfn.RANK.AVG(Summary!$AI$3:$AI$8,Summary!$AI$3:$AI$8),_xlfn.RANK.AVG(Summary!AN$3:AN$8,Summary!AN$3:AN$8,0)),0)</f>
        <v>-0.21999999999999992</v>
      </c>
      <c r="AN34">
        <f ca="1">IFERROR(CORREL(_xlfn.RANK.AVG(Summary!$AI$3:$AI$8,Summary!$AI$3:$AI$8),_xlfn.RANK.AVG(Summary!AO$3:AO$8,Summary!AO$3:AO$8,0)),0)</f>
        <v>0</v>
      </c>
      <c r="AO34">
        <f ca="1">IFERROR(CORREL(_xlfn.RANK.AVG(Summary!$AI$3:$AI$8,Summary!$AI$3:$AI$8),_xlfn.RANK.AVG(Summary!AP$3:AP$8,Summary!AP$3:AP$8,0)),0)</f>
        <v>-0.27439773622801411</v>
      </c>
      <c r="AP34">
        <f ca="1">IFERROR(CORREL(_xlfn.RANK.AVG(Summary!$AI$3:$AI$8,Summary!$AI$3:$AI$8),_xlfn.RANK.AVG(Summary!AQ$3:AQ$8,Summary!AQ$3:AQ$8,0)),0)</f>
        <v>0</v>
      </c>
      <c r="AQ34">
        <f ca="1">IFERROR(CORREL(_xlfn.RANK.AVG(Summary!$AI$3:$AI$8,Summary!$AI$3:$AI$8),_xlfn.RANK.AVG(Summary!AR$3:AR$8,Summary!AR$3:AR$8,0)),0)</f>
        <v>-3.4299717028501764E-2</v>
      </c>
      <c r="AR34">
        <f ca="1">IFERROR(CORREL(_xlfn.RANK.AVG(Summary!$AI$3:$AI$8,Summary!$AI$3:$AI$8),_xlfn.RANK.AVG(Summary!AS$3:AS$8,Summary!AS$3:AS$8,0)),0)</f>
        <v>0.47000967108038416</v>
      </c>
      <c r="AS34">
        <f ca="1">IFERROR(CORREL(_xlfn.RANK.AVG(Summary!$AI$3:$AI$8,Summary!$AI$3:$AI$8),_xlfn.RANK.AVG(Summary!AT$3:AT$8,Summary!AT$3:AT$8,0)),0)</f>
        <v>0.77459666924148329</v>
      </c>
      <c r="AT34">
        <f ca="1">IFERROR(CORREL(_xlfn.RANK.AVG(Summary!$AI$3:$AI$8,Summary!$AI$3:$AI$8),_xlfn.RANK.AVG(Summary!AU$3:AU$8,Summary!AU$3:AU$8,0)),0)</f>
        <v>-0.49999999999999989</v>
      </c>
      <c r="AU34">
        <f ca="1">IFERROR(CORREL(_xlfn.RANK.AVG(Summary!$AI$3:$AI$8,Summary!$AI$3:$AI$8),_xlfn.RANK.AVG(Summary!AV$3:AV$8,Summary!AV$3:AV$8,0)),0)</f>
        <v>0.14368424162141988</v>
      </c>
      <c r="AV34">
        <f ca="1">IFERROR(CORREL(_xlfn.RANK.AVG(Summary!$AI$3:$AI$8,Summary!$AI$3:$AI$8),_xlfn.RANK.AVG(Summary!AW$3:AW$8,Summary!AW$3:AW$8,0)),0)</f>
        <v>0.14368424162141988</v>
      </c>
      <c r="AW34">
        <f ca="1">IFERROR(CORREL(_xlfn.RANK.AVG(Summary!$AI$3:$AI$8,Summary!$AI$3:$AI$8),_xlfn.RANK.AVG(Summary!AX$3:AX$8,Summary!AX$3:AX$8,0)),0)</f>
        <v>0.14368424162141988</v>
      </c>
      <c r="AX34">
        <f ca="1">IFERROR(CORREL(_xlfn.RANK.AVG(Summary!$AI$3:$AI$8,Summary!$AI$3:$AI$8),_xlfn.RANK.AVG(Summary!AY$3:AY$8,Summary!AY$3:AY$8,0)),0)</f>
        <v>-0.14368424162141988</v>
      </c>
      <c r="AY34">
        <f ca="1">IFERROR(CORREL(_xlfn.RANK.AVG(Summary!$AI$3:$AI$8,Summary!$AI$3:$AI$8),_xlfn.RANK.AVG(Summary!AZ$3:AZ$8,Summary!AZ$3:AZ$8,0)),0)</f>
        <v>0.30869745325651587</v>
      </c>
      <c r="AZ34">
        <f ca="1">IFERROR(CORREL(_xlfn.RANK.AVG(Summary!$AI$3:$AI$8,Summary!$AI$3:$AI$8),_xlfn.RANK.AVG(Summary!BA$3:BA$8,Summary!BA$3:BA$8,0)),0)</f>
        <v>0</v>
      </c>
      <c r="BA34">
        <f ca="1">IFERROR(CORREL(_xlfn.RANK.AVG(Summary!$AI$3:$AI$8,Summary!$AI$3:$AI$8),_xlfn.RANK.AVG(Summary!BB$3:BB$8,Summary!BB$3:BB$8,0)),0)</f>
        <v>0.27439773622801411</v>
      </c>
      <c r="BB34">
        <f ca="1">IFERROR(CORREL(_xlfn.RANK.AVG(Summary!$AI$3:$AI$8,Summary!$AI$3:$AI$8),_xlfn.RANK.AVG(Summary!BC$3:BC$8,Summary!BC$3:BC$8,0)),0)</f>
        <v>-0.20083160441856088</v>
      </c>
      <c r="BC34">
        <f ca="1">IFERROR(CORREL(_xlfn.RANK.AVG(Summary!$AI$3:$AI$8,Summary!$AI$3:$AI$8),_xlfn.RANK.AVG(Summary!BD$3:BD$8,Summary!BD$3:BD$8,0)),0)</f>
        <v>-0.39444674582777028</v>
      </c>
      <c r="BD34">
        <f ca="1">IFERROR(CORREL(_xlfn.RANK.AVG(Summary!$AI$3:$AI$8,Summary!$AI$3:$AI$8),_xlfn.RANK.AVG(Summary!BE$3:BE$8,Summary!BE$3:BE$8,0)),0)</f>
        <v>-0.50709255283710986</v>
      </c>
      <c r="BE34">
        <f ca="1">IFERROR(CORREL(_xlfn.RANK.AVG(Summary!$AI$3:$AI$8,Summary!$AI$3:$AI$8),_xlfn.RANK.AVG(Summary!BF$3:BF$8,Summary!BF$3:BF$8,0)),0)</f>
        <v>-0.50709255283710986</v>
      </c>
      <c r="BF34">
        <f ca="1">IFERROR(CORREL(_xlfn.RANK.AVG(Summary!$AI$3:$AI$8,Summary!$AI$3:$AI$8),_xlfn.RANK.AVG(Summary!BG$3:BG$8,Summary!BG$3:BG$8,0)),0)</f>
        <v>3.4299717028501764E-2</v>
      </c>
      <c r="BG34">
        <f ca="1">IFERROR(CORREL(_xlfn.RANK.AVG(Summary!$AI$3:$AI$8,Summary!$AI$3:$AI$8),_xlfn.RANK.AVG(Summary!BH$3:BH$8,Summary!BH$3:BH$8,0)),0)</f>
        <v>-0.30869745325651587</v>
      </c>
      <c r="BH34">
        <f ca="1">IFERROR(CORREL(_xlfn.RANK.AVG(Summary!$AI$3:$AI$8,Summary!$AI$3:$AI$8),_xlfn.RANK.AVG(Summary!BI$3:BI$8,Summary!BI$3:BI$8,0)),0)</f>
        <v>-0.20083160441856088</v>
      </c>
      <c r="BI34">
        <f ca="1">IFERROR(CORREL(_xlfn.RANK.AVG(Summary!$AI$3:$AI$8,Summary!$AI$3:$AI$8),_xlfn.RANK.AVG(Summary!BJ$3:BJ$8,Summary!BJ$3:BJ$8,0)),0)</f>
        <v>-0.487417436675954</v>
      </c>
      <c r="BJ34">
        <f ca="1">IFERROR(CORREL(_xlfn.RANK.AVG(Summary!$AI$3:$AI$8,Summary!$AI$3:$AI$8),_xlfn.RANK.AVG(Summary!BK$3:BK$8,Summary!BK$3:BK$8,0)),0)</f>
        <v>0.33806170189140661</v>
      </c>
      <c r="BK34">
        <f ca="1">IFERROR(CORREL(_xlfn.RANK.AVG(Summary!$AI$3:$AI$8,Summary!$AI$3:$AI$8),_xlfn.RANK.AVG(Summary!BL$3:BL$8,Summary!BL$3:BL$8,0)),0)</f>
        <v>-0.20083160441856088</v>
      </c>
      <c r="BL34">
        <f ca="1">IFERROR(CORREL(_xlfn.RANK.AVG(Summary!$AI$3:$AI$8,Summary!$AI$3:$AI$8),_xlfn.RANK.AVG(Summary!BM$3:BM$8,Summary!BM$3:BM$8,0)),0)</f>
        <v>-0.50709255283710986</v>
      </c>
      <c r="BM34">
        <f ca="1">IFERROR(CORREL(_xlfn.RANK.AVG(Summary!$AI$3:$AI$8,Summary!$AI$3:$AI$8),_xlfn.RANK.AVG(Summary!BN$3:BN$8,Summary!BN$3:BN$8,0)),0)</f>
        <v>-1.8257418583505533E-2</v>
      </c>
      <c r="BN34">
        <f ca="1">IFERROR(CORREL(_xlfn.RANK.AVG(Summary!$AI$3:$AI$8,Summary!$AI$3:$AI$8),_xlfn.RANK.AVG(Summary!BO$3:BO$8,Summary!BO$3:BO$8,0)),0)</f>
        <v>-0.50709255283710986</v>
      </c>
      <c r="BO34">
        <f ca="1">IFERROR(CORREL(_xlfn.RANK.AVG(Summary!$AI$3:$AI$8,Summary!$AI$3:$AI$8),_xlfn.RANK.AVG(Summary!BP$3:BP$8,Summary!BP$3:BP$8,0)),0)</f>
        <v>-0.50709255283710986</v>
      </c>
      <c r="BP34">
        <f ca="1">IFERROR(CORREL(_xlfn.RANK.AVG(Summary!$AI$3:$AI$8,Summary!$AI$3:$AI$8),_xlfn.RANK.AVG(Summary!BQ$3:BQ$8,Summary!BQ$3:BQ$8,0)),0)</f>
        <v>-0.11547005383792514</v>
      </c>
      <c r="BQ34">
        <f ca="1">IFERROR(CORREL(_xlfn.RANK.AVG(Summary!$AI$3:$AI$8,Summary!$AI$3:$AI$8),_xlfn.RANK.AVG(Summary!BR$3:BR$8,Summary!BR$3:BR$8,0)),0)</f>
        <v>-0.50709255283710986</v>
      </c>
      <c r="BR34">
        <f ca="1">IFERROR(CORREL(_xlfn.RANK.AVG(Summary!$AI$3:$AI$8,Summary!$AI$3:$AI$8),_xlfn.RANK.AVG(Summary!BS$3:BS$8,Summary!BS$3:BS$8,0)),0)</f>
        <v>0</v>
      </c>
      <c r="BS34">
        <f ca="1">IFERROR(CORREL(_xlfn.RANK.AVG(Summary!$AI$3:$AI$8,Summary!$AI$3:$AI$8),_xlfn.RANK.AVG(Summary!BT$3:BT$8,Summary!BT$3:BT$8,0)),0)</f>
        <v>-0.30869745325651587</v>
      </c>
      <c r="BT34">
        <f ca="1">IFERROR(CORREL(_xlfn.RANK.AVG(Summary!$AI$3:$AI$8,Summary!$AI$3:$AI$8),_xlfn.RANK.AVG(Summary!BU$3:BU$8,Summary!BU$3:BU$8,0)),0)</f>
        <v>-0.27439773622801411</v>
      </c>
      <c r="BU34">
        <f ca="1">IFERROR(CORREL(_xlfn.RANK.AVG(Summary!$AI$3:$AI$8,Summary!$AI$3:$AI$8),_xlfn.RANK.AVG(Summary!BV$3:BV$8,Summary!BV$3:BV$8,0)),0)</f>
        <v>0.78889349165554057</v>
      </c>
      <c r="BV34">
        <f ca="1">IFERROR(CORREL(_xlfn.RANK.AVG(Summary!$AI$3:$AI$8,Summary!$AI$3:$AI$8),_xlfn.RANK.AVG(Summary!BW$3:BW$8,Summary!BW$3:BW$8,0)),0)</f>
        <v>0</v>
      </c>
      <c r="BW34">
        <f ca="1">IFERROR(CORREL(_xlfn.RANK.AVG(Summary!$AI$3:$AI$8,Summary!$AI$3:$AI$8),_xlfn.RANK.AVG(Summary!BX$3:BX$8,Summary!BX$3:BX$8,0)),0)</f>
        <v>0.78889349165554057</v>
      </c>
      <c r="BX34">
        <f ca="1">IFERROR(CORREL(_xlfn.RANK.AVG(Summary!$AI$3:$AI$8,Summary!$AI$3:$AI$8),_xlfn.RANK.AVG(Summary!BY$3:BY$8,Summary!BY$3:BY$8,0)),0)</f>
        <v>0.27439773622801411</v>
      </c>
      <c r="BY34">
        <f ca="1">IFERROR(CORREL(_xlfn.RANK.AVG(Summary!$AI$3:$AI$8,Summary!$AI$3:$AI$8),_xlfn.RANK.AVG(Summary!BZ$3:BZ$8,Summary!BZ$3:BZ$8,0)),0)</f>
        <v>0.14368424162141988</v>
      </c>
      <c r="BZ34">
        <f ca="1">IFERROR(CORREL(_xlfn.RANK.AVG(Summary!$AI$3:$AI$8,Summary!$AI$3:$AI$8),_xlfn.RANK.AVG(Summary!CA$3:CA$8,Summary!CA$3:CA$8,0)),0)</f>
        <v>6.8599434057003528E-2</v>
      </c>
      <c r="CA34">
        <f ca="1">IFERROR(CORREL(_xlfn.RANK.AVG(Summary!$AI$3:$AI$8,Summary!$AI$3:$AI$8),_xlfn.RANK.AVG(Summary!CB$3:CB$8,Summary!CB$3:CB$8,0)),0)</f>
        <v>-0.44589632137052287</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-0.51449575542752646</v>
      </c>
      <c r="R35">
        <f ca="1">IFERROR(CORREL(_xlfn.RANK.AVG(Summary!$AJ$3:$AJ$8,Summary!$AJ$3:$AJ$8),_xlfn.RANK.AVG(Summary!S$3:S$8,Summary!S$3:S$8,0)),0)</f>
        <v>-0.30983866769659335</v>
      </c>
      <c r="S35">
        <f ca="1">IFERROR(CORREL(_xlfn.RANK.AVG(Summary!$AJ$3:$AJ$8,Summary!$AJ$3:$AJ$8),_xlfn.RANK.AVG(Summary!T$3:T$8,Summary!T$3:T$8,0)),0)</f>
        <v>-6.8599434057003528E-2</v>
      </c>
      <c r="T35">
        <f ca="1">IFERROR(CORREL(_xlfn.RANK.AVG(Summary!$AJ$3:$AJ$8,Summary!$AJ$3:$AJ$8),_xlfn.RANK.AVG(Summary!U$3:U$8,Summary!U$3:U$8,0)),0)</f>
        <v>0.21999999999999992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0.3772968873135194</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-0.3772968873135194</v>
      </c>
      <c r="AE35">
        <f ca="1">IFERROR(CORREL(_xlfn.RANK.AVG(Summary!$AJ$3:$AJ$8,Summary!$AJ$3:$AJ$8),_xlfn.RANK.AVG(Summary!AF$3:AF$8,Summary!AF$3:AF$8,0)),0)</f>
        <v>0</v>
      </c>
      <c r="AF35">
        <f ca="1">IFERROR(CORREL(_xlfn.RANK.AVG(Summary!$AJ$3:$AJ$8,Summary!$AJ$3:$AJ$8),_xlfn.RANK.AVG(Summary!AG$3:AG$8,Summary!AG$3:AG$8,0)),0)</f>
        <v>-3.4299717028501764E-2</v>
      </c>
      <c r="AG35">
        <f ca="1">IFERROR(CORREL(_xlfn.RANK.AVG(Summary!$AJ$3:$AJ$8,Summary!$AJ$3:$AJ$8),_xlfn.RANK.AVG(Summary!AH$3:AH$8,Summary!AH$3:AH$8,0)),0)</f>
        <v>0.46475800154489</v>
      </c>
      <c r="AH35">
        <f ca="1">IFERROR(CORREL(_xlfn.RANK.AVG(Summary!$AJ$3:$AJ$8,Summary!$AJ$3:$AJ$8),_xlfn.RANK.AVG(Summary!AI$3:AI$8,Summary!AI$3:AI$8,0)),0)</f>
        <v>-0.47999999999999987</v>
      </c>
      <c r="AI35">
        <f ca="1">IFERROR(CORREL(_xlfn.RANK.AVG(Summary!$AJ$3:$AJ$8,Summary!$AJ$3:$AJ$8),_xlfn.RANK.AVG(Summary!AJ$3:AJ$8,Summary!AJ$3:AJ$8,0)),0)</f>
        <v>0.99999999999999978</v>
      </c>
      <c r="AJ35">
        <f ca="1">IFERROR(CORREL(_xlfn.RANK.AVG(Summary!$AJ$3:$AJ$8,Summary!$AJ$3:$AJ$8),_xlfn.RANK.AVG(Summary!AK$3:AK$8,Summary!AK$3:AK$8,0)),0)</f>
        <v>0</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-0.21999999999999992</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-0.30983866769659335</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0.821583836257749</v>
      </c>
      <c r="BC35">
        <f ca="1">IFERROR(CORREL(_xlfn.RANK.AVG(Summary!$AJ$3:$AJ$8,Summary!$AJ$3:$AJ$8),_xlfn.RANK.AVG(Summary!BD$3:BD$8,Summary!BD$3:BD$8,0)),0)</f>
        <v>0.85749292571254421</v>
      </c>
      <c r="BD35">
        <f ca="1">IFERROR(CORREL(_xlfn.RANK.AVG(Summary!$AJ$3:$AJ$8,Summary!$AJ$3:$AJ$8),_xlfn.RANK.AVG(Summary!BE$3:BE$8,Summary!BE$3:BE$8,0)),0)</f>
        <v>0.84515425472851657</v>
      </c>
      <c r="BE35">
        <f ca="1">IFERROR(CORREL(_xlfn.RANK.AVG(Summary!$AJ$3:$AJ$8,Summary!$AJ$3:$AJ$8),_xlfn.RANK.AVG(Summary!BF$3:BF$8,Summary!BF$3:BF$8,0)),0)</f>
        <v>0.84515425472851657</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0.36514837167011072</v>
      </c>
      <c r="BI35">
        <f ca="1">IFERROR(CORREL(_xlfn.RANK.AVG(Summary!$AJ$3:$AJ$8,Summary!$AJ$3:$AJ$8),_xlfn.RANK.AVG(Summary!BJ$3:BJ$8,Summary!BJ$3:BJ$8,0)),0)</f>
        <v>0.8703882797784892</v>
      </c>
      <c r="BJ35">
        <f ca="1">IFERROR(CORREL(_xlfn.RANK.AVG(Summary!$AJ$3:$AJ$8,Summary!$AJ$3:$AJ$8),_xlfn.RANK.AVG(Summary!BK$3:BK$8,Summary!BK$3:BK$8,0)),0)</f>
        <v>-0.50709255283710986</v>
      </c>
      <c r="BK35">
        <f ca="1">IFERROR(CORREL(_xlfn.RANK.AVG(Summary!$AJ$3:$AJ$8,Summary!$AJ$3:$AJ$8),_xlfn.RANK.AVG(Summary!BL$3:BL$8,Summary!BL$3:BL$8,0)),0)</f>
        <v>0.36514837167011072</v>
      </c>
      <c r="BL35">
        <f ca="1">IFERROR(CORREL(_xlfn.RANK.AVG(Summary!$AJ$3:$AJ$8,Summary!$AJ$3:$AJ$8),_xlfn.RANK.AVG(Summary!BM$3:BM$8,Summary!BM$3:BM$8,0)),0)</f>
        <v>0.84515425472851657</v>
      </c>
      <c r="BM35">
        <f ca="1">IFERROR(CORREL(_xlfn.RANK.AVG(Summary!$AJ$3:$AJ$8,Summary!$AJ$3:$AJ$8),_xlfn.RANK.AVG(Summary!BN$3:BN$8,Summary!BN$3:BN$8,0)),0)</f>
        <v>0.23734644158557192</v>
      </c>
      <c r="BN35">
        <f ca="1">IFERROR(CORREL(_xlfn.RANK.AVG(Summary!$AJ$3:$AJ$8,Summary!$AJ$3:$AJ$8),_xlfn.RANK.AVG(Summary!BO$3:BO$8,Summary!BO$3:BO$8,0)),0)</f>
        <v>0.84515425472851657</v>
      </c>
      <c r="BO35">
        <f ca="1">IFERROR(CORREL(_xlfn.RANK.AVG(Summary!$AJ$3:$AJ$8,Summary!$AJ$3:$AJ$8),_xlfn.RANK.AVG(Summary!BP$3:BP$8,Summary!BP$3:BP$8,0)),0)</f>
        <v>0.84515425472851657</v>
      </c>
      <c r="BP35">
        <f ca="1">IFERROR(CORREL(_xlfn.RANK.AVG(Summary!$AJ$3:$AJ$8,Summary!$AJ$3:$AJ$8),_xlfn.RANK.AVG(Summary!BQ$3:BQ$8,Summary!BQ$3:BQ$8,0)),0)</f>
        <v>0.69282032302755081</v>
      </c>
      <c r="BQ35">
        <f ca="1">IFERROR(CORREL(_xlfn.RANK.AVG(Summary!$AJ$3:$AJ$8,Summary!$AJ$3:$AJ$8),_xlfn.RANK.AVG(Summary!BR$3:BR$8,Summary!BR$3:BR$8,0)),0)</f>
        <v>0.84515425472851657</v>
      </c>
      <c r="BR35">
        <f ca="1">IFERROR(CORREL(_xlfn.RANK.AVG(Summary!$AJ$3:$AJ$8,Summary!$AJ$3:$AJ$8),_xlfn.RANK.AVG(Summary!BS$3:BS$8,Summary!BS$3:BS$8,0)),0)</f>
        <v>0</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v>
      </c>
      <c r="C36">
        <f ca="1">IFERROR(CORREL(_xlfn.RANK.AVG(Summary!$AK$3:$AK$8,Summary!$AK$3:$AK$8),_xlfn.RANK.AVG(Summary!D$3:D$8,Summary!D$3:D$8,0)),0)</f>
        <v>0</v>
      </c>
      <c r="D36">
        <f ca="1">IFERROR(CORREL(_xlfn.RANK.AVG(Summary!$AK$3:$AK$8,Summary!$AK$3:$AK$8),_xlfn.RANK.AVG(Summary!E$3:E$8,Summary!E$3:E$8,0)),0)</f>
        <v>0</v>
      </c>
      <c r="E36">
        <f ca="1">IFERROR(CORREL(_xlfn.RANK.AVG(Summary!$AK$3:$AK$8,Summary!$AK$3:$AK$8),_xlfn.RANK.AVG(Summary!F$3:F$8,Summary!F$3:F$8,0)),0)</f>
        <v>0</v>
      </c>
      <c r="F36">
        <f ca="1">IFERROR(CORREL(_xlfn.RANK.AVG(Summary!$AK$3:$AK$8,Summary!$AK$3:$AK$8),_xlfn.RANK.AVG(Summary!G$3:G$8,Summary!G$3:G$8,0)),0)</f>
        <v>0</v>
      </c>
      <c r="G36">
        <f ca="1">IFERROR(CORREL(_xlfn.RANK.AVG(Summary!$AK$3:$AK$8,Summary!$AK$3:$AK$8),_xlfn.RANK.AVG(Summary!H$3:H$8,Summary!H$3:H$8,0)),0)</f>
        <v>0</v>
      </c>
      <c r="H36">
        <f ca="1">IFERROR(CORREL(_xlfn.RANK.AVG(Summary!$AK$3:$AK$8,Summary!$AK$3:$AK$8),_xlfn.RANK.AVG(Summary!I$3:I$8,Summary!I$3:I$8,0)),0)</f>
        <v>0</v>
      </c>
      <c r="I36">
        <f ca="1">IFERROR(CORREL(_xlfn.RANK.AVG(Summary!$AK$3:$AK$8,Summary!$AK$3:$AK$8),_xlfn.RANK.AVG(Summary!J$3:J$8,Summary!J$3:J$8,0)),0)</f>
        <v>0</v>
      </c>
      <c r="J36">
        <f ca="1">IFERROR(CORREL(_xlfn.RANK.AVG(Summary!$AK$3:$AK$8,Summary!$AK$3:$AK$8),_xlfn.RANK.AVG(Summary!K$3:K$8,Summary!K$3:K$8,0)),0)</f>
        <v>0</v>
      </c>
      <c r="K36">
        <f ca="1">IFERROR(CORREL(_xlfn.RANK.AVG(Summary!$AK$3:$AK$8,Summary!$AK$3:$AK$8),_xlfn.RANK.AVG(Summary!L$3:L$8,Summary!L$3:L$8,0)),0)</f>
        <v>0</v>
      </c>
      <c r="L36">
        <f ca="1">IFERROR(CORREL(_xlfn.RANK.AVG(Summary!$AK$3:$AK$8,Summary!$AK$3:$AK$8),_xlfn.RANK.AVG(Summary!M$3:M$8,Summary!M$3:M$8,0)),0)</f>
        <v>0</v>
      </c>
      <c r="M36">
        <f ca="1">IFERROR(CORREL(_xlfn.RANK.AVG(Summary!$AK$3:$AK$8,Summary!$AK$3:$AK$8),_xlfn.RANK.AVG(Summary!N$3:N$8,Summary!N$3:N$8,0)),0)</f>
        <v>0</v>
      </c>
      <c r="N36">
        <f ca="1">IFERROR(CORREL(_xlfn.RANK.AVG(Summary!$AK$3:$AK$8,Summary!$AK$3:$AK$8),_xlfn.RANK.AVG(Summary!O$3:O$8,Summary!O$3:O$8,0)),0)</f>
        <v>0</v>
      </c>
      <c r="O36">
        <f ca="1">IFERROR(CORREL(_xlfn.RANK.AVG(Summary!$AK$3:$AK$8,Summary!$AK$3:$AK$8),_xlfn.RANK.AVG(Summary!P$3:P$8,Summary!P$3:P$8,0)),0)</f>
        <v>0</v>
      </c>
      <c r="P36">
        <f ca="1">IFERROR(CORREL(_xlfn.RANK.AVG(Summary!$AK$3:$AK$8,Summary!$AK$3:$AK$8),_xlfn.RANK.AVG(Summary!Q$3:Q$8,Summary!Q$3:Q$8,0)),0)</f>
        <v>0</v>
      </c>
      <c r="Q36">
        <f ca="1">IFERROR(CORREL(_xlfn.RANK.AVG(Summary!$AK$3:$AK$8,Summary!$AK$3:$AK$8),_xlfn.RANK.AVG(Summary!R$3:R$8,Summary!R$3:R$8,0)),0)</f>
        <v>0</v>
      </c>
      <c r="R36">
        <f ca="1">IFERROR(CORREL(_xlfn.RANK.AVG(Summary!$AK$3:$AK$8,Summary!$AK$3:$AK$8),_xlfn.RANK.AVG(Summary!S$3:S$8,Summary!S$3:S$8,0)),0)</f>
        <v>0</v>
      </c>
      <c r="S36">
        <f ca="1">IFERROR(CORREL(_xlfn.RANK.AVG(Summary!$AK$3:$AK$8,Summary!$AK$3:$AK$8),_xlfn.RANK.AVG(Summary!T$3:T$8,Summary!T$3:T$8,0)),0)</f>
        <v>0</v>
      </c>
      <c r="T36">
        <f ca="1">IFERROR(CORREL(_xlfn.RANK.AVG(Summary!$AK$3:$AK$8,Summary!$AK$3:$AK$8),_xlfn.RANK.AVG(Summary!U$3:U$8,Summary!U$3:U$8,0)),0)</f>
        <v>0</v>
      </c>
      <c r="U36">
        <f ca="1">IFERROR(CORREL(_xlfn.RANK.AVG(Summary!$AK$3:$AK$8,Summary!$AK$3:$AK$8),_xlfn.RANK.AVG(Summary!V$3:V$8,Summary!V$3:V$8,0)),0)</f>
        <v>0</v>
      </c>
      <c r="V36">
        <f ca="1">IFERROR(CORREL(_xlfn.RANK.AVG(Summary!$AK$3:$AK$8,Summary!$AK$3:$AK$8),_xlfn.RANK.AVG(Summary!W$3:W$8,Summary!W$3:W$8,0)),0)</f>
        <v>0</v>
      </c>
      <c r="W36">
        <f ca="1">IFERROR(CORREL(_xlfn.RANK.AVG(Summary!$AK$3:$AK$8,Summary!$AK$3:$AK$8),_xlfn.RANK.AVG(Summary!X$3:X$8,Summary!X$3:X$8,0)),0)</f>
        <v>0</v>
      </c>
      <c r="X36">
        <f ca="1">IFERROR(CORREL(_xlfn.RANK.AVG(Summary!$AK$3:$AK$8,Summary!$AK$3:$AK$8),_xlfn.RANK.AVG(Summary!Y$3:Y$8,Summary!Y$3:Y$8,0)),0)</f>
        <v>0</v>
      </c>
      <c r="Y36">
        <f ca="1">IFERROR(CORREL(_xlfn.RANK.AVG(Summary!$AK$3:$AK$8,Summary!$AK$3:$AK$8),_xlfn.RANK.AVG(Summary!Z$3:Z$8,Summary!Z$3:Z$8,0)),0)</f>
        <v>0</v>
      </c>
      <c r="Z36">
        <f ca="1">IFERROR(CORREL(_xlfn.RANK.AVG(Summary!$AK$3:$AK$8,Summary!$AK$3:$AK$8),_xlfn.RANK.AVG(Summary!AA$3:AA$8,Summary!AA$3:AA$8,0)),0)</f>
        <v>0</v>
      </c>
      <c r="AA36">
        <f ca="1">IFERROR(CORREL(_xlfn.RANK.AVG(Summary!$AK$3:$AK$8,Summary!$AK$3:$AK$8),_xlfn.RANK.AVG(Summary!AB$3:AB$8,Summary!AB$3:AB$8,0)),0)</f>
        <v>0</v>
      </c>
      <c r="AB36">
        <f ca="1">IFERROR(CORREL(_xlfn.RANK.AVG(Summary!$AK$3:$AK$8,Summary!$AK$3:$AK$8),_xlfn.RANK.AVG(Summary!AC$3:AC$8,Summary!AC$3:AC$8,0)),0)</f>
        <v>0</v>
      </c>
      <c r="AC36">
        <f ca="1">IFERROR(CORREL(_xlfn.RANK.AVG(Summary!$AK$3:$AK$8,Summary!$AK$3:$AK$8),_xlfn.RANK.AVG(Summary!AD$3:AD$8,Summary!AD$3:AD$8,0)),0)</f>
        <v>0</v>
      </c>
      <c r="AD36">
        <f ca="1">IFERROR(CORREL(_xlfn.RANK.AVG(Summary!$AK$3:$AK$8,Summary!$AK$3:$AK$8),_xlfn.RANK.AVG(Summary!AE$3:AE$8,Summary!AE$3:AE$8,0)),0)</f>
        <v>0</v>
      </c>
      <c r="AE36">
        <f ca="1">IFERROR(CORREL(_xlfn.RANK.AVG(Summary!$AK$3:$AK$8,Summary!$AK$3:$AK$8),_xlfn.RANK.AVG(Summary!AF$3:AF$8,Summary!AF$3:AF$8,0)),0)</f>
        <v>0</v>
      </c>
      <c r="AF36">
        <f ca="1">IFERROR(CORREL(_xlfn.RANK.AVG(Summary!$AK$3:$AK$8,Summary!$AK$3:$AK$8),_xlfn.RANK.AVG(Summary!AG$3:AG$8,Summary!AG$3:AG$8,0)),0)</f>
        <v>0</v>
      </c>
      <c r="AG36">
        <f ca="1">IFERROR(CORREL(_xlfn.RANK.AVG(Summary!$AK$3:$AK$8,Summary!$AK$3:$AK$8),_xlfn.RANK.AVG(Summary!AH$3:AH$8,Summary!AH$3:AH$8,0)),0)</f>
        <v>0</v>
      </c>
      <c r="AH36">
        <f ca="1">IFERROR(CORREL(_xlfn.RANK.AVG(Summary!$AK$3:$AK$8,Summary!$AK$3:$AK$8),_xlfn.RANK.AVG(Summary!AI$3:AI$8,Summary!AI$3:AI$8,0)),0)</f>
        <v>0</v>
      </c>
      <c r="AI36">
        <f ca="1">IFERROR(CORREL(_xlfn.RANK.AVG(Summary!$AK$3:$AK$8,Summary!$AK$3:$AK$8),_xlfn.RANK.AVG(Summary!AJ$3:AJ$8,Summary!AJ$3:AJ$8,0)),0)</f>
        <v>0</v>
      </c>
      <c r="AJ36">
        <f ca="1">IFERROR(CORREL(_xlfn.RANK.AVG(Summary!$AK$3:$AK$8,Summary!$AK$3:$AK$8),_xlfn.RANK.AVG(Summary!AK$3:AK$8,Summary!AK$3:AK$8,0)),0)</f>
        <v>0</v>
      </c>
      <c r="AK36">
        <f ca="1">IFERROR(CORREL(_xlfn.RANK.AVG(Summary!$AK$3:$AK$8,Summary!$AK$3:$AK$8),_xlfn.RANK.AVG(Summary!AL$3:AL$8,Summary!AL$3:AL$8,0)),0)</f>
        <v>0</v>
      </c>
      <c r="AL36">
        <f ca="1">IFERROR(CORREL(_xlfn.RANK.AVG(Summary!$AK$3:$AK$8,Summary!$AK$3:$AK$8),_xlfn.RANK.AVG(Summary!AM$3:AM$8,Summary!AM$3:AM$8,0)),0)</f>
        <v>0</v>
      </c>
      <c r="AM36">
        <f ca="1">IFERROR(CORREL(_xlfn.RANK.AVG(Summary!$AK$3:$AK$8,Summary!$AK$3:$AK$8),_xlfn.RANK.AVG(Summary!AN$3:AN$8,Summary!AN$3:AN$8,0)),0)</f>
        <v>0</v>
      </c>
      <c r="AN36">
        <f ca="1">IFERROR(CORREL(_xlfn.RANK.AVG(Summary!$AK$3:$AK$8,Summary!$AK$3:$AK$8),_xlfn.RANK.AVG(Summary!AO$3:AO$8,Summary!AO$3:AO$8,0)),0)</f>
        <v>0</v>
      </c>
      <c r="AO36">
        <f ca="1">IFERROR(CORREL(_xlfn.RANK.AVG(Summary!$AK$3:$AK$8,Summary!$AK$3:$AK$8),_xlfn.RANK.AVG(Summary!AP$3:AP$8,Summary!AP$3:AP$8,0)),0)</f>
        <v>0</v>
      </c>
      <c r="AP36">
        <f ca="1">IFERROR(CORREL(_xlfn.RANK.AVG(Summary!$AK$3:$AK$8,Summary!$AK$3:$AK$8),_xlfn.RANK.AVG(Summary!AQ$3:AQ$8,Summary!AQ$3:AQ$8,0)),0)</f>
        <v>0</v>
      </c>
      <c r="AQ36">
        <f ca="1">IFERROR(CORREL(_xlfn.RANK.AVG(Summary!$AK$3:$AK$8,Summary!$AK$3:$AK$8),_xlfn.RANK.AVG(Summary!AR$3:AR$8,Summary!AR$3:AR$8,0)),0)</f>
        <v>0</v>
      </c>
      <c r="AR36">
        <f ca="1">IFERROR(CORREL(_xlfn.RANK.AVG(Summary!$AK$3:$AK$8,Summary!$AK$3:$AK$8),_xlfn.RANK.AVG(Summary!AS$3:AS$8,Summary!AS$3:AS$8,0)),0)</f>
        <v>0</v>
      </c>
      <c r="AS36">
        <f ca="1">IFERROR(CORREL(_xlfn.RANK.AVG(Summary!$AK$3:$AK$8,Summary!$AK$3:$AK$8),_xlfn.RANK.AVG(Summary!AT$3:AT$8,Summary!AT$3:AT$8,0)),0)</f>
        <v>0</v>
      </c>
      <c r="AT36">
        <f ca="1">IFERROR(CORREL(_xlfn.RANK.AVG(Summary!$AK$3:$AK$8,Summary!$AK$3:$AK$8),_xlfn.RANK.AVG(Summary!AU$3:AU$8,Summary!AU$3:AU$8,0)),0)</f>
        <v>0</v>
      </c>
      <c r="AU36">
        <f ca="1">IFERROR(CORREL(_xlfn.RANK.AVG(Summary!$AK$3:$AK$8,Summary!$AK$3:$AK$8),_xlfn.RANK.AVG(Summary!AV$3:AV$8,Summary!AV$3:AV$8,0)),0)</f>
        <v>0</v>
      </c>
      <c r="AV36">
        <f ca="1">IFERROR(CORREL(_xlfn.RANK.AVG(Summary!$AK$3:$AK$8,Summary!$AK$3:$AK$8),_xlfn.RANK.AVG(Summary!AW$3:AW$8,Summary!AW$3:AW$8,0)),0)</f>
        <v>0</v>
      </c>
      <c r="AW36">
        <f ca="1">IFERROR(CORREL(_xlfn.RANK.AVG(Summary!$AK$3:$AK$8,Summary!$AK$3:$AK$8),_xlfn.RANK.AVG(Summary!AX$3:AX$8,Summary!AX$3:AX$8,0)),0)</f>
        <v>0</v>
      </c>
      <c r="AX36">
        <f ca="1">IFERROR(CORREL(_xlfn.RANK.AVG(Summary!$AK$3:$AK$8,Summary!$AK$3:$AK$8),_xlfn.RANK.AVG(Summary!AY$3:AY$8,Summary!AY$3:AY$8,0)),0)</f>
        <v>0</v>
      </c>
      <c r="AY36">
        <f ca="1">IFERROR(CORREL(_xlfn.RANK.AVG(Summary!$AK$3:$AK$8,Summary!$AK$3:$AK$8),_xlfn.RANK.AVG(Summary!AZ$3:AZ$8,Summary!AZ$3:AZ$8,0)),0)</f>
        <v>0</v>
      </c>
      <c r="AZ36">
        <f ca="1">IFERROR(CORREL(_xlfn.RANK.AVG(Summary!$AK$3:$AK$8,Summary!$AK$3:$AK$8),_xlfn.RANK.AVG(Summary!BA$3:BA$8,Summary!BA$3:BA$8,0)),0)</f>
        <v>0</v>
      </c>
      <c r="BA36">
        <f ca="1">IFERROR(CORREL(_xlfn.RANK.AVG(Summary!$AK$3:$AK$8,Summary!$AK$3:$AK$8),_xlfn.RANK.AVG(Summary!BB$3:BB$8,Summary!BB$3:BB$8,0)),0)</f>
        <v>0</v>
      </c>
      <c r="BB36">
        <f ca="1">IFERROR(CORREL(_xlfn.RANK.AVG(Summary!$AK$3:$AK$8,Summary!$AK$3:$AK$8),_xlfn.RANK.AVG(Summary!BC$3:BC$8,Summary!BC$3:BC$8,0)),0)</f>
        <v>0</v>
      </c>
      <c r="BC36">
        <f ca="1">IFERROR(CORREL(_xlfn.RANK.AVG(Summary!$AK$3:$AK$8,Summary!$AK$3:$AK$8),_xlfn.RANK.AVG(Summary!BD$3:BD$8,Summary!BD$3:BD$8,0)),0)</f>
        <v>0</v>
      </c>
      <c r="BD36">
        <f ca="1">IFERROR(CORREL(_xlfn.RANK.AVG(Summary!$AK$3:$AK$8,Summary!$AK$3:$AK$8),_xlfn.RANK.AVG(Summary!BE$3:BE$8,Summary!BE$3:BE$8,0)),0)</f>
        <v>0</v>
      </c>
      <c r="BE36">
        <f ca="1">IFERROR(CORREL(_xlfn.RANK.AVG(Summary!$AK$3:$AK$8,Summary!$AK$3:$AK$8),_xlfn.RANK.AVG(Summary!BF$3:BF$8,Summary!BF$3:BF$8,0)),0)</f>
        <v>0</v>
      </c>
      <c r="BF36">
        <f ca="1">IFERROR(CORREL(_xlfn.RANK.AVG(Summary!$AK$3:$AK$8,Summary!$AK$3:$AK$8),_xlfn.RANK.AVG(Summary!BG$3:BG$8,Summary!BG$3:BG$8,0)),0)</f>
        <v>0</v>
      </c>
      <c r="BG36">
        <f ca="1">IFERROR(CORREL(_xlfn.RANK.AVG(Summary!$AK$3:$AK$8,Summary!$AK$3:$AK$8),_xlfn.RANK.AVG(Summary!BH$3:BH$8,Summary!BH$3:BH$8,0)),0)</f>
        <v>0</v>
      </c>
      <c r="BH36">
        <f ca="1">IFERROR(CORREL(_xlfn.RANK.AVG(Summary!$AK$3:$AK$8,Summary!$AK$3:$AK$8),_xlfn.RANK.AVG(Summary!BI$3:BI$8,Summary!BI$3:BI$8,0)),0)</f>
        <v>0</v>
      </c>
      <c r="BI36">
        <f ca="1">IFERROR(CORREL(_xlfn.RANK.AVG(Summary!$AK$3:$AK$8,Summary!$AK$3:$AK$8),_xlfn.RANK.AVG(Summary!BJ$3:BJ$8,Summary!BJ$3:BJ$8,0)),0)</f>
        <v>0</v>
      </c>
      <c r="BJ36">
        <f ca="1">IFERROR(CORREL(_xlfn.RANK.AVG(Summary!$AK$3:$AK$8,Summary!$AK$3:$AK$8),_xlfn.RANK.AVG(Summary!BK$3:BK$8,Summary!BK$3:BK$8,0)),0)</f>
        <v>0</v>
      </c>
      <c r="BK36">
        <f ca="1">IFERROR(CORREL(_xlfn.RANK.AVG(Summary!$AK$3:$AK$8,Summary!$AK$3:$AK$8),_xlfn.RANK.AVG(Summary!BL$3:BL$8,Summary!BL$3:BL$8,0)),0)</f>
        <v>0</v>
      </c>
      <c r="BL36">
        <f ca="1">IFERROR(CORREL(_xlfn.RANK.AVG(Summary!$AK$3:$AK$8,Summary!$AK$3:$AK$8),_xlfn.RANK.AVG(Summary!BM$3:BM$8,Summary!BM$3:BM$8,0)),0)</f>
        <v>0</v>
      </c>
      <c r="BM36">
        <f ca="1">IFERROR(CORREL(_xlfn.RANK.AVG(Summary!$AK$3:$AK$8,Summary!$AK$3:$AK$8),_xlfn.RANK.AVG(Summary!BN$3:BN$8,Summary!BN$3:BN$8,0)),0)</f>
        <v>0</v>
      </c>
      <c r="BN36">
        <f ca="1">IFERROR(CORREL(_xlfn.RANK.AVG(Summary!$AK$3:$AK$8,Summary!$AK$3:$AK$8),_xlfn.RANK.AVG(Summary!BO$3:BO$8,Summary!BO$3:BO$8,0)),0)</f>
        <v>0</v>
      </c>
      <c r="BO36">
        <f ca="1">IFERROR(CORREL(_xlfn.RANK.AVG(Summary!$AK$3:$AK$8,Summary!$AK$3:$AK$8),_xlfn.RANK.AVG(Summary!BP$3:BP$8,Summary!BP$3:BP$8,0)),0)</f>
        <v>0</v>
      </c>
      <c r="BP36">
        <f ca="1">IFERROR(CORREL(_xlfn.RANK.AVG(Summary!$AK$3:$AK$8,Summary!$AK$3:$AK$8),_xlfn.RANK.AVG(Summary!BQ$3:BQ$8,Summary!BQ$3:BQ$8,0)),0)</f>
        <v>0</v>
      </c>
      <c r="BQ36">
        <f ca="1">IFERROR(CORREL(_xlfn.RANK.AVG(Summary!$AK$3:$AK$8,Summary!$AK$3:$AK$8),_xlfn.RANK.AVG(Summary!BR$3:BR$8,Summary!BR$3:BR$8,0)),0)</f>
        <v>0</v>
      </c>
      <c r="BR36">
        <f ca="1">IFERROR(CORREL(_xlfn.RANK.AVG(Summary!$AK$3:$AK$8,Summary!$AK$3:$AK$8),_xlfn.RANK.AVG(Summary!BS$3:BS$8,Summary!BS$3:BS$8,0)),0)</f>
        <v>0</v>
      </c>
      <c r="BS36">
        <f ca="1">IFERROR(CORREL(_xlfn.RANK.AVG(Summary!$AK$3:$AK$8,Summary!$AK$3:$AK$8),_xlfn.RANK.AVG(Summary!BT$3:BT$8,Summary!BT$3:BT$8,0)),0)</f>
        <v>0</v>
      </c>
      <c r="BT36">
        <f ca="1">IFERROR(CORREL(_xlfn.RANK.AVG(Summary!$AK$3:$AK$8,Summary!$AK$3:$AK$8),_xlfn.RANK.AVG(Summary!BU$3:BU$8,Summary!BU$3:BU$8,0)),0)</f>
        <v>0</v>
      </c>
      <c r="BU36">
        <f ca="1">IFERROR(CORREL(_xlfn.RANK.AVG(Summary!$AK$3:$AK$8,Summary!$AK$3:$AK$8),_xlfn.RANK.AVG(Summary!BV$3:BV$8,Summary!BV$3:BV$8,0)),0)</f>
        <v>0</v>
      </c>
      <c r="BV36">
        <f ca="1">IFERROR(CORREL(_xlfn.RANK.AVG(Summary!$AK$3:$AK$8,Summary!$AK$3:$AK$8),_xlfn.RANK.AVG(Summary!BW$3:BW$8,Summary!BW$3:BW$8,0)),0)</f>
        <v>0</v>
      </c>
      <c r="BW36">
        <f ca="1">IFERROR(CORREL(_xlfn.RANK.AVG(Summary!$AK$3:$AK$8,Summary!$AK$3:$AK$8),_xlfn.RANK.AVG(Summary!BX$3:BX$8,Summary!BX$3:BX$8,0)),0)</f>
        <v>0</v>
      </c>
      <c r="BX36">
        <f ca="1">IFERROR(CORREL(_xlfn.RANK.AVG(Summary!$AK$3:$AK$8,Summary!$AK$3:$AK$8),_xlfn.RANK.AVG(Summary!BY$3:BY$8,Summary!BY$3:BY$8,0)),0)</f>
        <v>0</v>
      </c>
      <c r="BY36">
        <f ca="1">IFERROR(CORREL(_xlfn.RANK.AVG(Summary!$AK$3:$AK$8,Summary!$AK$3:$AK$8),_xlfn.RANK.AVG(Summary!BZ$3:BZ$8,Summary!BZ$3:BZ$8,0)),0)</f>
        <v>0</v>
      </c>
      <c r="BZ36">
        <f ca="1">IFERROR(CORREL(_xlfn.RANK.AVG(Summary!$AK$3:$AK$8,Summary!$AK$3:$AK$8),_xlfn.RANK.AVG(Summary!CA$3:CA$8,Summary!CA$3:CA$8,0)),0)</f>
        <v>0</v>
      </c>
      <c r="CA36">
        <f ca="1">IFERROR(CORREL(_xlfn.RANK.AVG(Summary!$AK$3:$AK$8,Summary!$AK$3:$AK$8),_xlfn.RANK.AVG(Summary!CB$3:CB$8,Summary!CB$3:CB$8,0)),0)</f>
        <v>0</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-0.13284223283101429</v>
      </c>
      <c r="R37">
        <f ca="1">IFERROR(CORREL(_xlfn.RANK.AVG(Summary!$AL$3:$AL$8,Summary!$AL$3:$AL$8),_xlfn.RANK.AVG(Summary!S$3:S$8,Summary!S$3:S$8,0)),0)</f>
        <v>0.19999999999999996</v>
      </c>
      <c r="S37">
        <f ca="1">IFERROR(CORREL(_xlfn.RANK.AVG(Summary!$AL$3:$AL$8,Summary!$AL$3:$AL$8),_xlfn.RANK.AVG(Summary!T$3:T$8,Summary!T$3:T$8,0)),0)</f>
        <v>0.66421116415507142</v>
      </c>
      <c r="T37">
        <f ca="1">IFERROR(CORREL(_xlfn.RANK.AVG(Summary!$AL$3:$AL$8,Summary!$AL$3:$AL$8),_xlfn.RANK.AVG(Summary!U$3:U$8,Summary!U$3:U$8,0)),0)</f>
        <v>-0.77459666924148329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-0.39852669849304284</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0.39852669849304284</v>
      </c>
      <c r="AE37">
        <f ca="1">IFERROR(CORREL(_xlfn.RANK.AVG(Summary!$AL$3:$AL$8,Summary!$AL$3:$AL$8),_xlfn.RANK.AVG(Summary!AF$3:AF$8,Summary!AF$3:AF$8,0)),0)</f>
        <v>0</v>
      </c>
      <c r="AF37">
        <f ca="1">IFERROR(CORREL(_xlfn.RANK.AVG(Summary!$AL$3:$AL$8,Summary!$AL$3:$AL$8),_xlfn.RANK.AVG(Summary!AG$3:AG$8,Summary!AG$3:AG$8,0)),0)</f>
        <v>-0.13284223283101429</v>
      </c>
      <c r="AG37">
        <f ca="1">IFERROR(CORREL(_xlfn.RANK.AVG(Summary!$AL$3:$AL$8,Summary!$AL$3:$AL$8),_xlfn.RANK.AVG(Summary!AH$3:AH$8,Summary!AH$3:AH$8,0)),0)</f>
        <v>-0.99999999999999978</v>
      </c>
      <c r="AH37">
        <f ca="1">IFERROR(CORREL(_xlfn.RANK.AVG(Summary!$AL$3:$AL$8,Summary!$AL$3:$AL$8),_xlfn.RANK.AVG(Summary!AI$3:AI$8,Summary!AI$3:AI$8,0)),0)</f>
        <v>0.30983866769659335</v>
      </c>
      <c r="AI37">
        <f ca="1">IFERROR(CORREL(_xlfn.RANK.AVG(Summary!$AL$3:$AL$8,Summary!$AL$3:$AL$8),_xlfn.RANK.AVG(Summary!AJ$3:AJ$8,Summary!AJ$3:AJ$8,0)),0)</f>
        <v>-0.46475800154489</v>
      </c>
      <c r="AJ37">
        <f ca="1">IFERROR(CORREL(_xlfn.RANK.AVG(Summary!$AL$3:$AL$8,Summary!$AL$3:$AL$8),_xlfn.RANK.AVG(Summary!AK$3:AK$8,Summary!AK$3:AK$8,0)),0)</f>
        <v>0</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0.77459666924148329</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0.19999999999999996</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-0.28284271247461895</v>
      </c>
      <c r="BC37">
        <f ca="1">IFERROR(CORREL(_xlfn.RANK.AVG(Summary!$AL$3:$AL$8,Summary!$AL$3:$AL$8),_xlfn.RANK.AVG(Summary!BD$3:BD$8,Summary!BD$3:BD$8,0)),0)</f>
        <v>-0.39852669849304284</v>
      </c>
      <c r="BD37">
        <f ca="1">IFERROR(CORREL(_xlfn.RANK.AVG(Summary!$AL$3:$AL$8,Summary!$AL$3:$AL$8),_xlfn.RANK.AVG(Summary!BE$3:BE$8,Summary!BE$3:BE$8,0)),0)</f>
        <v>-0.3927922024247863</v>
      </c>
      <c r="BE37">
        <f ca="1">IFERROR(CORREL(_xlfn.RANK.AVG(Summary!$AL$3:$AL$8,Summary!$AL$3:$AL$8),_xlfn.RANK.AVG(Summary!BF$3:BF$8,Summary!BF$3:BF$8,0)),0)</f>
        <v>-0.3927922024247863</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0.42426406871192845</v>
      </c>
      <c r="BI37">
        <f ca="1">IFERROR(CORREL(_xlfn.RANK.AVG(Summary!$AL$3:$AL$8,Summary!$AL$3:$AL$8),_xlfn.RANK.AVG(Summary!BJ$3:BJ$8,Summary!BJ$3:BJ$8,0)),0)</f>
        <v>-0.40451991747794525</v>
      </c>
      <c r="BJ37">
        <f ca="1">IFERROR(CORREL(_xlfn.RANK.AVG(Summary!$AL$3:$AL$8,Summary!$AL$3:$AL$8),_xlfn.RANK.AVG(Summary!BK$3:BK$8,Summary!BK$3:BK$8,0)),0)</f>
        <v>-0.13093073414159542</v>
      </c>
      <c r="BK37">
        <f ca="1">IFERROR(CORREL(_xlfn.RANK.AVG(Summary!$AL$3:$AL$8,Summary!$AL$3:$AL$8),_xlfn.RANK.AVG(Summary!BL$3:BL$8,Summary!BL$3:BL$8,0)),0)</f>
        <v>0.42426406871192845</v>
      </c>
      <c r="BL37">
        <f ca="1">IFERROR(CORREL(_xlfn.RANK.AVG(Summary!$AL$3:$AL$8,Summary!$AL$3:$AL$8),_xlfn.RANK.AVG(Summary!BM$3:BM$8,Summary!BM$3:BM$8,0)),0)</f>
        <v>-0.3927922024247863</v>
      </c>
      <c r="BM37">
        <f ca="1">IFERROR(CORREL(_xlfn.RANK.AVG(Summary!$AL$3:$AL$8,Summary!$AL$3:$AL$8),_xlfn.RANK.AVG(Summary!BN$3:BN$8,Summary!BN$3:BN$8,0)),0)</f>
        <v>0.42426406871192845</v>
      </c>
      <c r="BN37">
        <f ca="1">IFERROR(CORREL(_xlfn.RANK.AVG(Summary!$AL$3:$AL$8,Summary!$AL$3:$AL$8),_xlfn.RANK.AVG(Summary!BO$3:BO$8,Summary!BO$3:BO$8,0)),0)</f>
        <v>-0.3927922024247863</v>
      </c>
      <c r="BO37">
        <f ca="1">IFERROR(CORREL(_xlfn.RANK.AVG(Summary!$AL$3:$AL$8,Summary!$AL$3:$AL$8),_xlfn.RANK.AVG(Summary!BP$3:BP$8,Summary!BP$3:BP$8,0)),0)</f>
        <v>-0.3927922024247863</v>
      </c>
      <c r="BP37">
        <f ca="1">IFERROR(CORREL(_xlfn.RANK.AVG(Summary!$AL$3:$AL$8,Summary!$AL$3:$AL$8),_xlfn.RANK.AVG(Summary!BQ$3:BQ$8,Summary!BQ$3:BQ$8,0)),0)</f>
        <v>-0.44721359549995793</v>
      </c>
      <c r="BQ37">
        <f ca="1">IFERROR(CORREL(_xlfn.RANK.AVG(Summary!$AL$3:$AL$8,Summary!$AL$3:$AL$8),_xlfn.RANK.AVG(Summary!BR$3:BR$8,Summary!BR$3:BR$8,0)),0)</f>
        <v>-0.3927922024247863</v>
      </c>
      <c r="BR37">
        <f ca="1">IFERROR(CORREL(_xlfn.RANK.AVG(Summary!$AL$3:$AL$8,Summary!$AL$3:$AL$8),_xlfn.RANK.AVG(Summary!BS$3:BS$8,Summary!BS$3:BS$8,0)),0)</f>
        <v>0</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0.89562215103979814</v>
      </c>
      <c r="R38">
        <f ca="1">IFERROR(CORREL(_xlfn.RANK.AVG(Summary!$AM$3:$AM$8,Summary!$AM$3:$AM$8),_xlfn.RANK.AVG(Summary!S$3:S$8,Summary!S$3:S$8,0)),0)</f>
        <v>-0.13483997249264842</v>
      </c>
      <c r="S38">
        <f ca="1">IFERROR(CORREL(_xlfn.RANK.AVG(Summary!$AM$3:$AM$8,Summary!$AM$3:$AM$8),_xlfn.RANK.AVG(Summary!T$3:T$8,Summary!T$3:T$8,0)),0)</f>
        <v>-0.14927035850663303</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-0.50751921892255225</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0.77620586423449167</v>
      </c>
      <c r="AE38">
        <f ca="1">IFERROR(CORREL(_xlfn.RANK.AVG(Summary!$AM$3:$AM$8,Summary!$AM$3:$AM$8),_xlfn.RANK.AVG(Summary!AF$3:AF$8,Summary!AF$3:AF$8,0)),0)</f>
        <v>0</v>
      </c>
      <c r="AF38">
        <f ca="1">IFERROR(CORREL(_xlfn.RANK.AVG(Summary!$AM$3:$AM$8,Summary!$AM$3:$AM$8),_xlfn.RANK.AVG(Summary!AG$3:AG$8,Summary!AG$3:AG$8,0)),0)</f>
        <v>0.80605993593581826</v>
      </c>
      <c r="AG38">
        <f ca="1">IFERROR(CORREL(_xlfn.RANK.AVG(Summary!$AM$3:$AM$8,Summary!$AM$3:$AM$8),_xlfn.RANK.AVG(Summary!AH$3:AH$8,Summary!AH$3:AH$8,0)),0)</f>
        <v>0.13483997249264842</v>
      </c>
      <c r="AH38">
        <f ca="1">IFERROR(CORREL(_xlfn.RANK.AVG(Summary!$AM$3:$AM$8,Summary!$AM$3:$AM$8),_xlfn.RANK.AVG(Summary!AI$3:AI$8,Summary!AI$3:AI$8,0)),0)</f>
        <v>-0.47000967108038416</v>
      </c>
      <c r="AI38">
        <f ca="1">IFERROR(CORREL(_xlfn.RANK.AVG(Summary!$AM$3:$AM$8,Summary!$AM$3:$AM$8),_xlfn.RANK.AVG(Summary!AJ$3:AJ$8,Summary!AJ$3:AJ$8,0)),0)</f>
        <v>-0.40037860869810504</v>
      </c>
      <c r="AJ38">
        <f ca="1">IFERROR(CORREL(_xlfn.RANK.AVG(Summary!$AM$3:$AM$8,Summary!$AM$3:$AM$8),_xlfn.RANK.AVG(Summary!AK$3:AK$8,Summary!AK$3:AK$8,0)),0)</f>
        <v>0</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-3.4815531191139566E-2</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-0.13483997249264842</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-0.74687902824238062</v>
      </c>
      <c r="BC38">
        <f ca="1">IFERROR(CORREL(_xlfn.RANK.AVG(Summary!$AM$3:$AM$8,Summary!$AM$3:$AM$8),_xlfn.RANK.AVG(Summary!BD$3:BD$8,Summary!BD$3:BD$8,0)),0)</f>
        <v>-0.55230032647454219</v>
      </c>
      <c r="BD38">
        <f ca="1">IFERROR(CORREL(_xlfn.RANK.AVG(Summary!$AM$3:$AM$8,Summary!$AM$3:$AM$8),_xlfn.RANK.AVG(Summary!BE$3:BE$8,Summary!BE$3:BE$8,0)),0)</f>
        <v>-0.47079190906919977</v>
      </c>
      <c r="BE38">
        <f ca="1">IFERROR(CORREL(_xlfn.RANK.AVG(Summary!$AM$3:$AM$8,Summary!$AM$3:$AM$8),_xlfn.RANK.AVG(Summary!BF$3:BF$8,Summary!BF$3:BF$8,0)),0)</f>
        <v>-0.47079190906919977</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-0.50851338093098253</v>
      </c>
      <c r="BI38">
        <f ca="1">IFERROR(CORREL(_xlfn.RANK.AVG(Summary!$AM$3:$AM$8,Summary!$AM$3:$AM$8),_xlfn.RANK.AVG(Summary!BJ$3:BJ$8,Summary!BJ$3:BJ$8,0)),0)</f>
        <v>-0.43939393939393939</v>
      </c>
      <c r="BJ38">
        <f ca="1">IFERROR(CORREL(_xlfn.RANK.AVG(Summary!$AM$3:$AM$8,Summary!$AM$3:$AM$8),_xlfn.RANK.AVG(Summary!BK$3:BK$8,Summary!BK$3:BK$8,0)),0)</f>
        <v>0.52964089770284972</v>
      </c>
      <c r="BK38">
        <f ca="1">IFERROR(CORREL(_xlfn.RANK.AVG(Summary!$AM$3:$AM$8,Summary!$AM$3:$AM$8),_xlfn.RANK.AVG(Summary!BL$3:BL$8,Summary!BL$3:BL$8,0)),0)</f>
        <v>-0.50851338093098253</v>
      </c>
      <c r="BL38">
        <f ca="1">IFERROR(CORREL(_xlfn.RANK.AVG(Summary!$AM$3:$AM$8,Summary!$AM$3:$AM$8),_xlfn.RANK.AVG(Summary!BM$3:BM$8,Summary!BM$3:BM$8,0)),0)</f>
        <v>-0.47079190906919977</v>
      </c>
      <c r="BM38">
        <f ca="1">IFERROR(CORREL(_xlfn.RANK.AVG(Summary!$AM$3:$AM$8,Summary!$AM$3:$AM$8),_xlfn.RANK.AVG(Summary!BN$3:BN$8,Summary!BN$3:BN$8,0)),0)</f>
        <v>-0.63564172616372827</v>
      </c>
      <c r="BN38">
        <f ca="1">IFERROR(CORREL(_xlfn.RANK.AVG(Summary!$AM$3:$AM$8,Summary!$AM$3:$AM$8),_xlfn.RANK.AVG(Summary!BO$3:BO$8,Summary!BO$3:BO$8,0)),0)</f>
        <v>-0.47079190906919977</v>
      </c>
      <c r="BO38">
        <f ca="1">IFERROR(CORREL(_xlfn.RANK.AVG(Summary!$AM$3:$AM$8,Summary!$AM$3:$AM$8),_xlfn.RANK.AVG(Summary!BP$3:BP$8,Summary!BP$3:BP$8,0)),0)</f>
        <v>-0.47079190906919977</v>
      </c>
      <c r="BP38">
        <f ca="1">IFERROR(CORREL(_xlfn.RANK.AVG(Summary!$AM$3:$AM$8,Summary!$AM$3:$AM$8),_xlfn.RANK.AVG(Summary!BQ$3:BQ$8,Summary!BQ$3:BQ$8,0)),0)</f>
        <v>-0.70352647068144847</v>
      </c>
      <c r="BQ38">
        <f ca="1">IFERROR(CORREL(_xlfn.RANK.AVG(Summary!$AM$3:$AM$8,Summary!$AM$3:$AM$8),_xlfn.RANK.AVG(Summary!BR$3:BR$8,Summary!BR$3:BR$8,0)),0)</f>
        <v>-0.47079190906919977</v>
      </c>
      <c r="BR38">
        <f ca="1">IFERROR(CORREL(_xlfn.RANK.AVG(Summary!$AM$3:$AM$8,Summary!$AM$3:$AM$8),_xlfn.RANK.AVG(Summary!BS$3:BS$8,Summary!BS$3:BS$8,0)),0)</f>
        <v>0</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0.8703882797784892</v>
      </c>
      <c r="C39">
        <f ca="1">IFERROR(CORREL(_xlfn.RANK.AVG(Summary!$AN$3:$AN$8,Summary!$AN$3:$AN$8),_xlfn.RANK.AVG(Summary!D$3:D$8,Summary!D$3:D$8,0)),0)</f>
        <v>0.8703882797784892</v>
      </c>
      <c r="D39">
        <f ca="1">IFERROR(CORREL(_xlfn.RANK.AVG(Summary!$AN$3:$AN$8,Summary!$AN$3:$AN$8),_xlfn.RANK.AVG(Summary!E$3:E$8,Summary!E$3:E$8,0)),0)</f>
        <v>0.85749292571254421</v>
      </c>
      <c r="E39">
        <f ca="1">IFERROR(CORREL(_xlfn.RANK.AVG(Summary!$AN$3:$AN$8,Summary!$AN$3:$AN$8),_xlfn.RANK.AVG(Summary!F$3:F$8,Summary!F$3:F$8,0)),0)</f>
        <v>-0.3772968873135194</v>
      </c>
      <c r="F39">
        <f ca="1">IFERROR(CORREL(_xlfn.RANK.AVG(Summary!$AN$3:$AN$8,Summary!$AN$3:$AN$8),_xlfn.RANK.AVG(Summary!G$3:G$8,Summary!G$3:G$8,0)),0)</f>
        <v>0.85749292571254421</v>
      </c>
      <c r="G39">
        <f ca="1">IFERROR(CORREL(_xlfn.RANK.AVG(Summary!$AN$3:$AN$8,Summary!$AN$3:$AN$8),_xlfn.RANK.AVG(Summary!H$3:H$8,Summary!H$3:H$8,0)),0)</f>
        <v>0.85749292571254421</v>
      </c>
      <c r="H39">
        <f ca="1">IFERROR(CORREL(_xlfn.RANK.AVG(Summary!$AN$3:$AN$8,Summary!$AN$3:$AN$8),_xlfn.RANK.AVG(Summary!I$3:I$8,Summary!I$3:I$8,0)),0)</f>
        <v>-0.68599434057003528</v>
      </c>
      <c r="I39">
        <f ca="1">IFERROR(CORREL(_xlfn.RANK.AVG(Summary!$AN$3:$AN$8,Summary!$AN$3:$AN$8),_xlfn.RANK.AVG(Summary!J$3:J$8,Summary!J$3:J$8,0)),0)</f>
        <v>0.85749292571254421</v>
      </c>
      <c r="J39">
        <f ca="1">IFERROR(CORREL(_xlfn.RANK.AVG(Summary!$AN$3:$AN$8,Summary!$AN$3:$AN$8),_xlfn.RANK.AVG(Summary!K$3:K$8,Summary!K$3:K$8,0)),0)</f>
        <v>0.85749292571254421</v>
      </c>
      <c r="K39">
        <f ca="1">IFERROR(CORREL(_xlfn.RANK.AVG(Summary!$AN$3:$AN$8,Summary!$AN$3:$AN$8),_xlfn.RANK.AVG(Summary!L$3:L$8,Summary!L$3:L$8,0)),0)</f>
        <v>-0.68599434057003528</v>
      </c>
      <c r="L39">
        <f ca="1">IFERROR(CORREL(_xlfn.RANK.AVG(Summary!$AN$3:$AN$8,Summary!$AN$3:$AN$8),_xlfn.RANK.AVG(Summary!M$3:M$8,Summary!M$3:M$8,0)),0)</f>
        <v>0.3772968873135194</v>
      </c>
      <c r="M39">
        <f ca="1">IFERROR(CORREL(_xlfn.RANK.AVG(Summary!$AN$3:$AN$8,Summary!$AN$3:$AN$8),_xlfn.RANK.AVG(Summary!N$3:N$8,Summary!N$3:N$8,0)),0)</f>
        <v>-0.68599434057003528</v>
      </c>
      <c r="N39">
        <f ca="1">IFERROR(CORREL(_xlfn.RANK.AVG(Summary!$AN$3:$AN$8,Summary!$AN$3:$AN$8),_xlfn.RANK.AVG(Summary!O$3:O$8,Summary!O$3:O$8,0)),0)</f>
        <v>-0.46475800154489</v>
      </c>
      <c r="O39">
        <f ca="1">IFERROR(CORREL(_xlfn.RANK.AVG(Summary!$AN$3:$AN$8,Summary!$AN$3:$AN$8),_xlfn.RANK.AVG(Summary!P$3:P$8,Summary!P$3:P$8,0)),0)</f>
        <v>-0.46475800154489</v>
      </c>
      <c r="P39">
        <f ca="1">IFERROR(CORREL(_xlfn.RANK.AVG(Summary!$AN$3:$AN$8,Summary!$AN$3:$AN$8),_xlfn.RANK.AVG(Summary!Q$3:Q$8,Summary!Q$3:Q$8,0)),0)</f>
        <v>-3.4815531191139566E-2</v>
      </c>
      <c r="Q39">
        <f ca="1">IFERROR(CORREL(_xlfn.RANK.AVG(Summary!$AN$3:$AN$8,Summary!$AN$3:$AN$8),_xlfn.RANK.AVG(Summary!R$3:R$8,Summary!R$3:R$8,0)),0)</f>
        <v>0.13719886811400706</v>
      </c>
      <c r="R39">
        <f ca="1">IFERROR(CORREL(_xlfn.RANK.AVG(Summary!$AN$3:$AN$8,Summary!$AN$3:$AN$8),_xlfn.RANK.AVG(Summary!S$3:S$8,Summary!S$3:S$8,0)),0)</f>
        <v>-0.46475800154489</v>
      </c>
      <c r="S39">
        <f ca="1">IFERROR(CORREL(_xlfn.RANK.AVG(Summary!$AN$3:$AN$8,Summary!$AN$3:$AN$8),_xlfn.RANK.AVG(Summary!T$3:T$8,Summary!T$3:T$8,0)),0)</f>
        <v>0.17149858514250882</v>
      </c>
      <c r="T39">
        <f ca="1">IFERROR(CORREL(_xlfn.RANK.AVG(Summary!$AN$3:$AN$8,Summary!$AN$3:$AN$8),_xlfn.RANK.AVG(Summary!U$3:U$8,Summary!U$3:U$8,0)),0)</f>
        <v>-0.99999999999999978</v>
      </c>
      <c r="U39">
        <f ca="1">IFERROR(CORREL(_xlfn.RANK.AVG(Summary!$AN$3:$AN$8,Summary!$AN$3:$AN$8),_xlfn.RANK.AVG(Summary!V$3:V$8,Summary!V$3:V$8,0)),0)</f>
        <v>-0.77459666924148329</v>
      </c>
      <c r="V39">
        <f ca="1">IFERROR(CORREL(_xlfn.RANK.AVG(Summary!$AN$3:$AN$8,Summary!$AN$3:$AN$8),_xlfn.RANK.AVG(Summary!W$3:W$8,Summary!W$3:W$8,0)),0)</f>
        <v>3.4815531191139566E-2</v>
      </c>
      <c r="W39">
        <f ca="1">IFERROR(CORREL(_xlfn.RANK.AVG(Summary!$AN$3:$AN$8,Summary!$AN$3:$AN$8),_xlfn.RANK.AVG(Summary!X$3:X$8,Summary!X$3:X$8,0)),0)</f>
        <v>-0.78889349165554057</v>
      </c>
      <c r="X39">
        <f ca="1">IFERROR(CORREL(_xlfn.RANK.AVG(Summary!$AN$3:$AN$8,Summary!$AN$3:$AN$8),_xlfn.RANK.AVG(Summary!Y$3:Y$8,Summary!Y$3:Y$8,0)),0)</f>
        <v>3.4299717028501764E-2</v>
      </c>
      <c r="Y39">
        <f ca="1">IFERROR(CORREL(_xlfn.RANK.AVG(Summary!$AN$3:$AN$8,Summary!$AN$3:$AN$8),_xlfn.RANK.AVG(Summary!Z$3:Z$8,Summary!Z$3:Z$8,0)),0)</f>
        <v>-0.99999999999999978</v>
      </c>
      <c r="Z39">
        <f ca="1">IFERROR(CORREL(_xlfn.RANK.AVG(Summary!$AN$3:$AN$8,Summary!$AN$3:$AN$8),_xlfn.RANK.AVG(Summary!AA$3:AA$8,Summary!AA$3:AA$8,0)),0)</f>
        <v>0</v>
      </c>
      <c r="AA39">
        <f ca="1">IFERROR(CORREL(_xlfn.RANK.AVG(Summary!$AN$3:$AN$8,Summary!$AN$3:$AN$8),_xlfn.RANK.AVG(Summary!AB$3:AB$8,Summary!AB$3:AB$8,0)),0)</f>
        <v>-0.46697378526961464</v>
      </c>
      <c r="AB39">
        <f ca="1">IFERROR(CORREL(_xlfn.RANK.AVG(Summary!$AN$3:$AN$8,Summary!$AN$3:$AN$8),_xlfn.RANK.AVG(Summary!AC$3:AC$8,Summary!AC$3:AC$8,0)),0)</f>
        <v>0</v>
      </c>
      <c r="AC39">
        <f ca="1">IFERROR(CORREL(_xlfn.RANK.AVG(Summary!$AN$3:$AN$8,Summary!$AN$3:$AN$8),_xlfn.RANK.AVG(Summary!AD$3:AD$8,Summary!AD$3:AD$8,0)),0)</f>
        <v>-0.99999999999999978</v>
      </c>
      <c r="AD39">
        <f ca="1">IFERROR(CORREL(_xlfn.RANK.AVG(Summary!$AN$3:$AN$8,Summary!$AN$3:$AN$8),_xlfn.RANK.AVG(Summary!AE$3:AE$8,Summary!AE$3:AE$8,0)),0)</f>
        <v>0.27439773622801411</v>
      </c>
      <c r="AE39">
        <f ca="1">IFERROR(CORREL(_xlfn.RANK.AVG(Summary!$AN$3:$AN$8,Summary!$AN$3:$AN$8),_xlfn.RANK.AVG(Summary!AF$3:AF$8,Summary!AF$3:AF$8,0)),0)</f>
        <v>0</v>
      </c>
      <c r="AF39">
        <f ca="1">IFERROR(CORREL(_xlfn.RANK.AVG(Summary!$AN$3:$AN$8,Summary!$AN$3:$AN$8),_xlfn.RANK.AVG(Summary!AG$3:AG$8,Summary!AG$3:AG$8,0)),0)</f>
        <v>0.30869745325651587</v>
      </c>
      <c r="AG39">
        <f ca="1">IFERROR(CORREL(_xlfn.RANK.AVG(Summary!$AN$3:$AN$8,Summary!$AN$3:$AN$8),_xlfn.RANK.AVG(Summary!AH$3:AH$8,Summary!AH$3:AH$8,0)),0)</f>
        <v>-0.77459666924148329</v>
      </c>
      <c r="AH39">
        <f ca="1">IFERROR(CORREL(_xlfn.RANK.AVG(Summary!$AN$3:$AN$8,Summary!$AN$3:$AN$8),_xlfn.RANK.AVG(Summary!AI$3:AI$8,Summary!AI$3:AI$8,0)),0)</f>
        <v>-0.21999999999999992</v>
      </c>
      <c r="AI39">
        <f ca="1">IFERROR(CORREL(_xlfn.RANK.AVG(Summary!$AN$3:$AN$8,Summary!$AN$3:$AN$8),_xlfn.RANK.AVG(Summary!AJ$3:AJ$8,Summary!AJ$3:AJ$8,0)),0)</f>
        <v>-0.21999999999999992</v>
      </c>
      <c r="AJ39">
        <f ca="1">IFERROR(CORREL(_xlfn.RANK.AVG(Summary!$AN$3:$AN$8,Summary!$AN$3:$AN$8),_xlfn.RANK.AVG(Summary!AK$3:AK$8,Summary!AK$3:AK$8,0)),0)</f>
        <v>0</v>
      </c>
      <c r="AK39">
        <f ca="1">IFERROR(CORREL(_xlfn.RANK.AVG(Summary!$AN$3:$AN$8,Summary!$AN$3:$AN$8),_xlfn.RANK.AVG(Summary!AL$3:AL$8,Summary!AL$3:AL$8,0)),0)</f>
        <v>0.77459666924148329</v>
      </c>
      <c r="AL39">
        <f ca="1">IFERROR(CORREL(_xlfn.RANK.AVG(Summary!$AN$3:$AN$8,Summary!$AN$3:$AN$8),_xlfn.RANK.AVG(Summary!AM$3:AM$8,Summary!AM$3:AM$8,0)),0)</f>
        <v>-3.4815531191139566E-2</v>
      </c>
      <c r="AM39">
        <f ca="1">IFERROR(CORREL(_xlfn.RANK.AVG(Summary!$AN$3:$AN$8,Summary!$AN$3:$AN$8),_xlfn.RANK.AVG(Summary!AN$3:AN$8,Summary!AN$3:AN$8,0)),0)</f>
        <v>0.99999999999999978</v>
      </c>
      <c r="AN39">
        <f ca="1">IFERROR(CORREL(_xlfn.RANK.AVG(Summary!$AN$3:$AN$8,Summary!$AN$3:$AN$8),_xlfn.RANK.AVG(Summary!AO$3:AO$8,Summary!AO$3:AO$8,0)),0)</f>
        <v>0</v>
      </c>
      <c r="AO39">
        <f ca="1">IFERROR(CORREL(_xlfn.RANK.AVG(Summary!$AN$3:$AN$8,Summary!$AN$3:$AN$8),_xlfn.RANK.AVG(Summary!AP$3:AP$8,Summary!AP$3:AP$8,0)),0)</f>
        <v>0.3772968873135194</v>
      </c>
      <c r="AP39">
        <f ca="1">IFERROR(CORREL(_xlfn.RANK.AVG(Summary!$AN$3:$AN$8,Summary!$AN$3:$AN$8),_xlfn.RANK.AVG(Summary!AQ$3:AQ$8,Summary!AQ$3:AQ$8,0)),0)</f>
        <v>0</v>
      </c>
      <c r="AQ39">
        <f ca="1">IFERROR(CORREL(_xlfn.RANK.AVG(Summary!$AN$3:$AN$8,Summary!$AN$3:$AN$8),_xlfn.RANK.AVG(Summary!AR$3:AR$8,Summary!AR$3:AR$8,0)),0)</f>
        <v>0.44589632137052287</v>
      </c>
      <c r="AR39">
        <f ca="1">IFERROR(CORREL(_xlfn.RANK.AVG(Summary!$AN$3:$AN$8,Summary!$AN$3:$AN$8),_xlfn.RANK.AVG(Summary!AS$3:AS$8,Summary!AS$3:AS$8,0)),0)</f>
        <v>3.4815531191139566E-2</v>
      </c>
      <c r="AS39">
        <f ca="1">IFERROR(CORREL(_xlfn.RANK.AVG(Summary!$AN$3:$AN$8,Summary!$AN$3:$AN$8),_xlfn.RANK.AVG(Summary!AT$3:AT$8,Summary!AT$3:AT$8,0)),0)</f>
        <v>-0.46475800154489</v>
      </c>
      <c r="AT39">
        <f ca="1">IFERROR(CORREL(_xlfn.RANK.AVG(Summary!$AN$3:$AN$8,Summary!$AN$3:$AN$8),_xlfn.RANK.AVG(Summary!AU$3:AU$8,Summary!AU$3:AU$8,0)),0)</f>
        <v>0.91999999999999982</v>
      </c>
      <c r="AU39">
        <f ca="1">IFERROR(CORREL(_xlfn.RANK.AVG(Summary!$AN$3:$AN$8,Summary!$AN$3:$AN$8),_xlfn.RANK.AVG(Summary!AV$3:AV$8,Summary!AV$3:AV$8,0)),0)</f>
        <v>0.46697378526961464</v>
      </c>
      <c r="AV39">
        <f ca="1">IFERROR(CORREL(_xlfn.RANK.AVG(Summary!$AN$3:$AN$8,Summary!$AN$3:$AN$8),_xlfn.RANK.AVG(Summary!AW$3:AW$8,Summary!AW$3:AW$8,0)),0)</f>
        <v>0.46697378526961464</v>
      </c>
      <c r="AW39">
        <f ca="1">IFERROR(CORREL(_xlfn.RANK.AVG(Summary!$AN$3:$AN$8,Summary!$AN$3:$AN$8),_xlfn.RANK.AVG(Summary!AX$3:AX$8,Summary!AX$3:AX$8,0)),0)</f>
        <v>0.46697378526961464</v>
      </c>
      <c r="AX39">
        <f ca="1">IFERROR(CORREL(_xlfn.RANK.AVG(Summary!$AN$3:$AN$8,Summary!$AN$3:$AN$8),_xlfn.RANK.AVG(Summary!AY$3:AY$8,Summary!AY$3:AY$8,0)),0)</f>
        <v>-0.46697378526961464</v>
      </c>
      <c r="AY39">
        <f ca="1">IFERROR(CORREL(_xlfn.RANK.AVG(Summary!$AN$3:$AN$8,Summary!$AN$3:$AN$8),_xlfn.RANK.AVG(Summary!AZ$3:AZ$8,Summary!AZ$3:AZ$8,0)),0)</f>
        <v>0.68599434057003528</v>
      </c>
      <c r="AZ39">
        <f ca="1">IFERROR(CORREL(_xlfn.RANK.AVG(Summary!$AN$3:$AN$8,Summary!$AN$3:$AN$8),_xlfn.RANK.AVG(Summary!BA$3:BA$8,Summary!BA$3:BA$8,0)),0)</f>
        <v>0</v>
      </c>
      <c r="BA39">
        <f ca="1">IFERROR(CORREL(_xlfn.RANK.AVG(Summary!$AN$3:$AN$8,Summary!$AN$3:$AN$8),_xlfn.RANK.AVG(Summary!BB$3:BB$8,Summary!BB$3:BB$8,0)),0)</f>
        <v>-0.85749292571254421</v>
      </c>
      <c r="BB39">
        <f ca="1">IFERROR(CORREL(_xlfn.RANK.AVG(Summary!$AN$3:$AN$8,Summary!$AN$3:$AN$8),_xlfn.RANK.AVG(Summary!BC$3:BC$8,Summary!BC$3:BC$8,0)),0)</f>
        <v>1.8257418583505533E-2</v>
      </c>
      <c r="BC39">
        <f ca="1">IFERROR(CORREL(_xlfn.RANK.AVG(Summary!$AN$3:$AN$8,Summary!$AN$3:$AN$8),_xlfn.RANK.AVG(Summary!BD$3:BD$8,Summary!BD$3:BD$8,0)),0)</f>
        <v>-1.7149858514250882E-2</v>
      </c>
      <c r="BD39">
        <f ca="1">IFERROR(CORREL(_xlfn.RANK.AVG(Summary!$AN$3:$AN$8,Summary!$AN$3:$AN$8),_xlfn.RANK.AVG(Summary!BE$3:BE$8,Summary!BE$3:BE$8,0)),0)</f>
        <v>6.7612340378281316E-2</v>
      </c>
      <c r="BE39">
        <f ca="1">IFERROR(CORREL(_xlfn.RANK.AVG(Summary!$AN$3:$AN$8,Summary!$AN$3:$AN$8),_xlfn.RANK.AVG(Summary!BF$3:BF$8,Summary!BF$3:BF$8,0)),0)</f>
        <v>6.7612340378281316E-2</v>
      </c>
      <c r="BF39">
        <f ca="1">IFERROR(CORREL(_xlfn.RANK.AVG(Summary!$AN$3:$AN$8,Summary!$AN$3:$AN$8),_xlfn.RANK.AVG(Summary!BG$3:BG$8,Summary!BG$3:BG$8,0)),0)</f>
        <v>-0.68599434057003528</v>
      </c>
      <c r="BG39">
        <f ca="1">IFERROR(CORREL(_xlfn.RANK.AVG(Summary!$AN$3:$AN$8,Summary!$AN$3:$AN$8),_xlfn.RANK.AVG(Summary!BH$3:BH$8,Summary!BH$3:BH$8,0)),0)</f>
        <v>-0.68599434057003528</v>
      </c>
      <c r="BH39">
        <f ca="1">IFERROR(CORREL(_xlfn.RANK.AVG(Summary!$AN$3:$AN$8,Summary!$AN$3:$AN$8),_xlfn.RANK.AVG(Summary!BI$3:BI$8,Summary!BI$3:BI$8,0)),0)</f>
        <v>0.65726706900619924</v>
      </c>
      <c r="BI39">
        <f ca="1">IFERROR(CORREL(_xlfn.RANK.AVG(Summary!$AN$3:$AN$8,Summary!$AN$3:$AN$8),_xlfn.RANK.AVG(Summary!BJ$3:BJ$8,Summary!BJ$3:BJ$8,0)),0)</f>
        <v>-1.7407765595569783E-2</v>
      </c>
      <c r="BJ39">
        <f ca="1">IFERROR(CORREL(_xlfn.RANK.AVG(Summary!$AN$3:$AN$8,Summary!$AN$3:$AN$8),_xlfn.RANK.AVG(Summary!BK$3:BK$8,Summary!BK$3:BK$8,0)),0)</f>
        <v>-0.54089872302625053</v>
      </c>
      <c r="BK39">
        <f ca="1">IFERROR(CORREL(_xlfn.RANK.AVG(Summary!$AN$3:$AN$8,Summary!$AN$3:$AN$8),_xlfn.RANK.AVG(Summary!BL$3:BL$8,Summary!BL$3:BL$8,0)),0)</f>
        <v>0.65726706900619924</v>
      </c>
      <c r="BL39">
        <f ca="1">IFERROR(CORREL(_xlfn.RANK.AVG(Summary!$AN$3:$AN$8,Summary!$AN$3:$AN$8),_xlfn.RANK.AVG(Summary!BM$3:BM$8,Summary!BM$3:BM$8,0)),0)</f>
        <v>6.7612340378281316E-2</v>
      </c>
      <c r="BM39">
        <f ca="1">IFERROR(CORREL(_xlfn.RANK.AVG(Summary!$AN$3:$AN$8,Summary!$AN$3:$AN$8),_xlfn.RANK.AVG(Summary!BN$3:BN$8,Summary!BN$3:BN$8,0)),0)</f>
        <v>0.65726706900619924</v>
      </c>
      <c r="BN39">
        <f ca="1">IFERROR(CORREL(_xlfn.RANK.AVG(Summary!$AN$3:$AN$8,Summary!$AN$3:$AN$8),_xlfn.RANK.AVG(Summary!BO$3:BO$8,Summary!BO$3:BO$8,0)),0)</f>
        <v>6.7612340378281316E-2</v>
      </c>
      <c r="BO39">
        <f ca="1">IFERROR(CORREL(_xlfn.RANK.AVG(Summary!$AN$3:$AN$8,Summary!$AN$3:$AN$8),_xlfn.RANK.AVG(Summary!BP$3:BP$8,Summary!BP$3:BP$8,0)),0)</f>
        <v>6.7612340378281316E-2</v>
      </c>
      <c r="BP39">
        <f ca="1">IFERROR(CORREL(_xlfn.RANK.AVG(Summary!$AN$3:$AN$8,Summary!$AN$3:$AN$8),_xlfn.RANK.AVG(Summary!BQ$3:BQ$8,Summary!BQ$3:BQ$8,0)),0)</f>
        <v>-0.11547005383792514</v>
      </c>
      <c r="BQ39">
        <f ca="1">IFERROR(CORREL(_xlfn.RANK.AVG(Summary!$AN$3:$AN$8,Summary!$AN$3:$AN$8),_xlfn.RANK.AVG(Summary!BR$3:BR$8,Summary!BR$3:BR$8,0)),0)</f>
        <v>6.7612340378281316E-2</v>
      </c>
      <c r="BR39">
        <f ca="1">IFERROR(CORREL(_xlfn.RANK.AVG(Summary!$AN$3:$AN$8,Summary!$AN$3:$AN$8),_xlfn.RANK.AVG(Summary!BS$3:BS$8,Summary!BS$3:BS$8,0)),0)</f>
        <v>0</v>
      </c>
      <c r="BS39">
        <f ca="1">IFERROR(CORREL(_xlfn.RANK.AVG(Summary!$AN$3:$AN$8,Summary!$AN$3:$AN$8),_xlfn.RANK.AVG(Summary!BT$3:BT$8,Summary!BT$3:BT$8,0)),0)</f>
        <v>-0.68599434057003528</v>
      </c>
      <c r="BT39">
        <f ca="1">IFERROR(CORREL(_xlfn.RANK.AVG(Summary!$AN$3:$AN$8,Summary!$AN$3:$AN$8),_xlfn.RANK.AVG(Summary!BU$3:BU$8,Summary!BU$3:BU$8,0)),0)</f>
        <v>0.85749292571254421</v>
      </c>
      <c r="BU39">
        <f ca="1">IFERROR(CORREL(_xlfn.RANK.AVG(Summary!$AN$3:$AN$8,Summary!$AN$3:$AN$8),_xlfn.RANK.AVG(Summary!BV$3:BV$8,Summary!BV$3:BV$8,0)),0)</f>
        <v>-0.3772968873135194</v>
      </c>
      <c r="BV39">
        <f ca="1">IFERROR(CORREL(_xlfn.RANK.AVG(Summary!$AN$3:$AN$8,Summary!$AN$3:$AN$8),_xlfn.RANK.AVG(Summary!BW$3:BW$8,Summary!BW$3:BW$8,0)),0)</f>
        <v>0</v>
      </c>
      <c r="BW39">
        <f ca="1">IFERROR(CORREL(_xlfn.RANK.AVG(Summary!$AN$3:$AN$8,Summary!$AN$3:$AN$8),_xlfn.RANK.AVG(Summary!BX$3:BX$8,Summary!BX$3:BX$8,0)),0)</f>
        <v>-0.3772968873135194</v>
      </c>
      <c r="BX39">
        <f ca="1">IFERROR(CORREL(_xlfn.RANK.AVG(Summary!$AN$3:$AN$8,Summary!$AN$3:$AN$8),_xlfn.RANK.AVG(Summary!BY$3:BY$8,Summary!BY$3:BY$8,0)),0)</f>
        <v>-0.85749292571254421</v>
      </c>
      <c r="BY39">
        <f ca="1">IFERROR(CORREL(_xlfn.RANK.AVG(Summary!$AN$3:$AN$8,Summary!$AN$3:$AN$8),_xlfn.RANK.AVG(Summary!BZ$3:BZ$8,Summary!BZ$3:BZ$8,0)),0)</f>
        <v>0.46697378526961464</v>
      </c>
      <c r="BZ39">
        <f ca="1">IFERROR(CORREL(_xlfn.RANK.AVG(Summary!$AN$3:$AN$8,Summary!$AN$3:$AN$8),_xlfn.RANK.AVG(Summary!CA$3:CA$8,Summary!CA$3:CA$8,0)),0)</f>
        <v>0.85749292571254421</v>
      </c>
      <c r="CA39">
        <f ca="1">IFERROR(CORREL(_xlfn.RANK.AVG(Summary!$AN$3:$AN$8,Summary!$AN$3:$AN$8),_xlfn.RANK.AVG(Summary!CB$3:CB$8,Summary!CB$3:CB$8,0)),0)</f>
        <v>0.13719886811400706</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0.94117647058823506</v>
      </c>
      <c r="R41">
        <f ca="1">IFERROR(CORREL(_xlfn.RANK.AVG(Summary!$AP$3:$AP$8,Summary!$AP$3:$AP$8),_xlfn.RANK.AVG(Summary!S$3:S$8,Summary!S$3:S$8,0)),0)</f>
        <v>-0.39852669849304284</v>
      </c>
      <c r="S41">
        <f ca="1">IFERROR(CORREL(_xlfn.RANK.AVG(Summary!$AP$3:$AP$8,Summary!$AP$3:$AP$8),_xlfn.RANK.AVG(Summary!T$3:T$8,Summary!T$3:T$8,0)),0)</f>
        <v>-0.41176470588235287</v>
      </c>
      <c r="T41">
        <f ca="1">IFERROR(CORREL(_xlfn.RANK.AVG(Summary!$AP$3:$AP$8,Summary!$AP$3:$AP$8),_xlfn.RANK.AVG(Summary!U$3:U$8,Summary!U$3:U$8,0)),0)</f>
        <v>-0.3772968873135194</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-0.82352941176470573</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0.47058823529411753</v>
      </c>
      <c r="AE41">
        <f ca="1">IFERROR(CORREL(_xlfn.RANK.AVG(Summary!$AP$3:$AP$8,Summary!$AP$3:$AP$8),_xlfn.RANK.AVG(Summary!AF$3:AF$8,Summary!AF$3:AF$8,0)),0)</f>
        <v>0</v>
      </c>
      <c r="AF41">
        <f ca="1">IFERROR(CORREL(_xlfn.RANK.AVG(Summary!$AP$3:$AP$8,Summary!$AP$3:$AP$8),_xlfn.RANK.AVG(Summary!AG$3:AG$8,Summary!AG$3:AG$8,0)),0)</f>
        <v>0.70588235294117629</v>
      </c>
      <c r="AG41">
        <f ca="1">IFERROR(CORREL(_xlfn.RANK.AVG(Summary!$AP$3:$AP$8,Summary!$AP$3:$AP$8),_xlfn.RANK.AVG(Summary!AH$3:AH$8,Summary!AH$3:AH$8,0)),0)</f>
        <v>-0.13284223283101429</v>
      </c>
      <c r="AH41">
        <f ca="1">IFERROR(CORREL(_xlfn.RANK.AVG(Summary!$AP$3:$AP$8,Summary!$AP$3:$AP$8),_xlfn.RANK.AVG(Summary!AI$3:AI$8,Summary!AI$3:AI$8,0)),0)</f>
        <v>-0.27439773622801411</v>
      </c>
      <c r="AI41">
        <f ca="1">IFERROR(CORREL(_xlfn.RANK.AVG(Summary!$AP$3:$AP$8,Summary!$AP$3:$AP$8),_xlfn.RANK.AVG(Summary!AJ$3:AJ$8,Summary!AJ$3:AJ$8,0)),0)</f>
        <v>-0.68599434057003528</v>
      </c>
      <c r="AJ41">
        <f ca="1">IFERROR(CORREL(_xlfn.RANK.AVG(Summary!$AP$3:$AP$8,Summary!$AP$3:$AP$8),_xlfn.RANK.AVG(Summary!AK$3:AK$8,Summary!AK$3:AK$8,0)),0)</f>
        <v>0</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0.3772968873135194</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-0.39852669849304284</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-0.62622429108514943</v>
      </c>
      <c r="BC41">
        <f ca="1">IFERROR(CORREL(_xlfn.RANK.AVG(Summary!$AP$3:$AP$8,Summary!$AP$3:$AP$8),_xlfn.RANK.AVG(Summary!BD$3:BD$8,Summary!BD$3:BD$8,0)),0)</f>
        <v>-0.51470588235294101</v>
      </c>
      <c r="BD41">
        <f ca="1">IFERROR(CORREL(_xlfn.RANK.AVG(Summary!$AP$3:$AP$8,Summary!$AP$3:$AP$8),_xlfn.RANK.AVG(Summary!BE$3:BE$8,Summary!BE$3:BE$8,0)),0)</f>
        <v>-0.40583972495671394</v>
      </c>
      <c r="BE41">
        <f ca="1">IFERROR(CORREL(_xlfn.RANK.AVG(Summary!$AP$3:$AP$8,Summary!$AP$3:$AP$8),_xlfn.RANK.AVG(Summary!BF$3:BF$8,Summary!BF$3:BF$8,0)),0)</f>
        <v>-0.40583972495671394</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-0.23483410915693104</v>
      </c>
      <c r="BI41">
        <f ca="1">IFERROR(CORREL(_xlfn.RANK.AVG(Summary!$AP$3:$AP$8,Summary!$AP$3:$AP$8),_xlfn.RANK.AVG(Summary!BJ$3:BJ$8,Summary!BJ$3:BJ$8,0)),0)</f>
        <v>-0.47766514722122561</v>
      </c>
      <c r="BJ41">
        <f ca="1">IFERROR(CORREL(_xlfn.RANK.AVG(Summary!$AP$3:$AP$8,Summary!$AP$3:$AP$8),_xlfn.RANK.AVG(Summary!BK$3:BK$8,Summary!BK$3:BK$8,0)),0)</f>
        <v>0.20291986247835697</v>
      </c>
      <c r="BK41">
        <f ca="1">IFERROR(CORREL(_xlfn.RANK.AVG(Summary!$AP$3:$AP$8,Summary!$AP$3:$AP$8),_xlfn.RANK.AVG(Summary!BL$3:BL$8,Summary!BL$3:BL$8,0)),0)</f>
        <v>-0.23483410915693104</v>
      </c>
      <c r="BL41">
        <f ca="1">IFERROR(CORREL(_xlfn.RANK.AVG(Summary!$AP$3:$AP$8,Summary!$AP$3:$AP$8),_xlfn.RANK.AVG(Summary!BM$3:BM$8,Summary!BM$3:BM$8,0)),0)</f>
        <v>-0.40583972495671394</v>
      </c>
      <c r="BM41">
        <f ca="1">IFERROR(CORREL(_xlfn.RANK.AVG(Summary!$AP$3:$AP$8,Summary!$AP$3:$AP$8),_xlfn.RANK.AVG(Summary!BN$3:BN$8,Summary!BN$3:BN$8,0)),0)</f>
        <v>-0.18786728732554484</v>
      </c>
      <c r="BN41">
        <f ca="1">IFERROR(CORREL(_xlfn.RANK.AVG(Summary!$AP$3:$AP$8,Summary!$AP$3:$AP$8),_xlfn.RANK.AVG(Summary!BO$3:BO$8,Summary!BO$3:BO$8,0)),0)</f>
        <v>-0.40583972495671394</v>
      </c>
      <c r="BO41">
        <f ca="1">IFERROR(CORREL(_xlfn.RANK.AVG(Summary!$AP$3:$AP$8,Summary!$AP$3:$AP$8),_xlfn.RANK.AVG(Summary!BP$3:BP$8,Summary!BP$3:BP$8,0)),0)</f>
        <v>-0.40583972495671394</v>
      </c>
      <c r="BP41">
        <f ca="1">IFERROR(CORREL(_xlfn.RANK.AVG(Summary!$AP$3:$AP$8,Summary!$AP$3:$AP$8),_xlfn.RANK.AVG(Summary!BQ$3:BQ$8,Summary!BQ$3:BQ$8,0)),0)</f>
        <v>-0.49507377148833709</v>
      </c>
      <c r="BQ41">
        <f ca="1">IFERROR(CORREL(_xlfn.RANK.AVG(Summary!$AP$3:$AP$8,Summary!$AP$3:$AP$8),_xlfn.RANK.AVG(Summary!BR$3:BR$8,Summary!BR$3:BR$8,0)),0)</f>
        <v>-0.40583972495671394</v>
      </c>
      <c r="BR41">
        <f ca="1">IFERROR(CORREL(_xlfn.RANK.AVG(Summary!$AP$3:$AP$8,Summary!$AP$3:$AP$8),_xlfn.RANK.AVG(Summary!BS$3:BS$8,Summary!BS$3:BS$8,0)),0)</f>
        <v>0</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0.82352941176470573</v>
      </c>
      <c r="R43">
        <f ca="1">IFERROR(CORREL(_xlfn.RANK.AVG(Summary!$AR$3:$AR$8,Summary!$AR$3:$AR$8),_xlfn.RANK.AVG(Summary!S$3:S$8,Summary!S$3:S$8,0)),0)</f>
        <v>-0.13284223283101429</v>
      </c>
      <c r="S43">
        <f ca="1">IFERROR(CORREL(_xlfn.RANK.AVG(Summary!$AR$3:$AR$8,Summary!$AR$3:$AR$8),_xlfn.RANK.AVG(Summary!T$3:T$8,Summary!T$3:T$8,0)),0)</f>
        <v>-0.11764705882352938</v>
      </c>
      <c r="T43">
        <f ca="1">IFERROR(CORREL(_xlfn.RANK.AVG(Summary!$AR$3:$AR$8,Summary!$AR$3:$AR$8),_xlfn.RANK.AVG(Summary!U$3:U$8,Summary!U$3:U$8,0)),0)</f>
        <v>-0.44589632137052287</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-0.76470588235294101</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0.58823529411764697</v>
      </c>
      <c r="AE43">
        <f ca="1">IFERROR(CORREL(_xlfn.RANK.AVG(Summary!$AR$3:$AR$8,Summary!$AR$3:$AR$8),_xlfn.RANK.AVG(Summary!AF$3:AF$8,Summary!AF$3:AF$8,0)),0)</f>
        <v>0</v>
      </c>
      <c r="AF43">
        <f ca="1">IFERROR(CORREL(_xlfn.RANK.AVG(Summary!$AR$3:$AR$8,Summary!$AR$3:$AR$8),_xlfn.RANK.AVG(Summary!AG$3:AG$8,Summary!AG$3:AG$8,0)),0)</f>
        <v>0.52941176470588225</v>
      </c>
      <c r="AG43">
        <f ca="1">IFERROR(CORREL(_xlfn.RANK.AVG(Summary!$AR$3:$AR$8,Summary!$AR$3:$AR$8),_xlfn.RANK.AVG(Summary!AH$3:AH$8,Summary!AH$3:AH$8,0)),0)</f>
        <v>-0.39852669849304284</v>
      </c>
      <c r="AH43">
        <f ca="1">IFERROR(CORREL(_xlfn.RANK.AVG(Summary!$AR$3:$AR$8,Summary!$AR$3:$AR$8),_xlfn.RANK.AVG(Summary!AI$3:AI$8,Summary!AI$3:AI$8,0)),0)</f>
        <v>-3.4299717028501764E-2</v>
      </c>
      <c r="AI43">
        <f ca="1">IFERROR(CORREL(_xlfn.RANK.AVG(Summary!$AR$3:$AR$8,Summary!$AR$3:$AR$8),_xlfn.RANK.AVG(Summary!AJ$3:AJ$8,Summary!AJ$3:AJ$8,0)),0)</f>
        <v>-0.85749292571254421</v>
      </c>
      <c r="AJ43">
        <f ca="1">IFERROR(CORREL(_xlfn.RANK.AVG(Summary!$AR$3:$AR$8,Summary!$AR$3:$AR$8),_xlfn.RANK.AVG(Summary!AK$3:AK$8,Summary!AK$3:AK$8,0)),0)</f>
        <v>0</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0.44589632137052287</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-0.13284223283101429</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-0.7827803638564369</v>
      </c>
      <c r="BC43">
        <f ca="1">IFERROR(CORREL(_xlfn.RANK.AVG(Summary!$AR$3:$AR$8,Summary!$AR$3:$AR$8),_xlfn.RANK.AVG(Summary!BD$3:BD$8,Summary!BD$3:BD$8,0)),0)</f>
        <v>-0.72058823529411742</v>
      </c>
      <c r="BD43">
        <f ca="1">IFERROR(CORREL(_xlfn.RANK.AVG(Summary!$AR$3:$AR$8,Summary!$AR$3:$AR$8),_xlfn.RANK.AVG(Summary!BE$3:BE$8,Summary!BE$3:BE$8,0)),0)</f>
        <v>-0.63774813921769324</v>
      </c>
      <c r="BE43">
        <f ca="1">IFERROR(CORREL(_xlfn.RANK.AVG(Summary!$AR$3:$AR$8,Summary!$AR$3:$AR$8),_xlfn.RANK.AVG(Summary!BF$3:BF$8,Summary!BF$3:BF$8,0)),0)</f>
        <v>-0.63774813921769324</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-0.23483410915693104</v>
      </c>
      <c r="BI43">
        <f ca="1">IFERROR(CORREL(_xlfn.RANK.AVG(Summary!$AR$3:$AR$8,Summary!$AR$3:$AR$8),_xlfn.RANK.AVG(Summary!BJ$3:BJ$8,Summary!BJ$3:BJ$8,0)),0)</f>
        <v>-0.6866436491305119</v>
      </c>
      <c r="BJ43">
        <f ca="1">IFERROR(CORREL(_xlfn.RANK.AVG(Summary!$AR$3:$AR$8,Summary!$AR$3:$AR$8),_xlfn.RANK.AVG(Summary!BK$3:BK$8,Summary!BK$3:BK$8,0)),0)</f>
        <v>0.31887406960884662</v>
      </c>
      <c r="BK43">
        <f ca="1">IFERROR(CORREL(_xlfn.RANK.AVG(Summary!$AR$3:$AR$8,Summary!$AR$3:$AR$8),_xlfn.RANK.AVG(Summary!BL$3:BL$8,Summary!BL$3:BL$8,0)),0)</f>
        <v>-0.23483410915693104</v>
      </c>
      <c r="BL43">
        <f ca="1">IFERROR(CORREL(_xlfn.RANK.AVG(Summary!$AR$3:$AR$8,Summary!$AR$3:$AR$8),_xlfn.RANK.AVG(Summary!BM$3:BM$8,Summary!BM$3:BM$8,0)),0)</f>
        <v>-0.63774813921769324</v>
      </c>
      <c r="BM43">
        <f ca="1">IFERROR(CORREL(_xlfn.RANK.AVG(Summary!$AR$3:$AR$8,Summary!$AR$3:$AR$8),_xlfn.RANK.AVG(Summary!BN$3:BN$8,Summary!BN$3:BN$8,0)),0)</f>
        <v>-0.18786728732554484</v>
      </c>
      <c r="BN43">
        <f ca="1">IFERROR(CORREL(_xlfn.RANK.AVG(Summary!$AR$3:$AR$8,Summary!$AR$3:$AR$8),_xlfn.RANK.AVG(Summary!BO$3:BO$8,Summary!BO$3:BO$8,0)),0)</f>
        <v>-0.63774813921769324</v>
      </c>
      <c r="BO43">
        <f ca="1">IFERROR(CORREL(_xlfn.RANK.AVG(Summary!$AR$3:$AR$8,Summary!$AR$3:$AR$8),_xlfn.RANK.AVG(Summary!BP$3:BP$8,Summary!BP$3:BP$8,0)),0)</f>
        <v>-0.63774813921769324</v>
      </c>
      <c r="BP43">
        <f ca="1">IFERROR(CORREL(_xlfn.RANK.AVG(Summary!$AR$3:$AR$8,Summary!$AR$3:$AR$8),_xlfn.RANK.AVG(Summary!BQ$3:BQ$8,Summary!BQ$3:BQ$8,0)),0)</f>
        <v>-0.69310328008367195</v>
      </c>
      <c r="BQ43">
        <f ca="1">IFERROR(CORREL(_xlfn.RANK.AVG(Summary!$AR$3:$AR$8,Summary!$AR$3:$AR$8),_xlfn.RANK.AVG(Summary!BR$3:BR$8,Summary!BR$3:BR$8,0)),0)</f>
        <v>-0.63774813921769324</v>
      </c>
      <c r="BR43">
        <f ca="1">IFERROR(CORREL(_xlfn.RANK.AVG(Summary!$AR$3:$AR$8,Summary!$AR$3:$AR$8),_xlfn.RANK.AVG(Summary!BS$3:BS$8,Summary!BS$3:BS$8,0)),0)</f>
        <v>0</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-0.89562215103979814</v>
      </c>
      <c r="R44">
        <f ca="1">IFERROR(CORREL(_xlfn.RANK.AVG(Summary!$AS$3:$AS$8,Summary!$AS$3:$AS$8),_xlfn.RANK.AVG(Summary!S$3:S$8,Summary!S$3:S$8,0)),0)</f>
        <v>0.13483997249264842</v>
      </c>
      <c r="S44">
        <f ca="1">IFERROR(CORREL(_xlfn.RANK.AVG(Summary!$AS$3:$AS$8,Summary!$AS$3:$AS$8),_xlfn.RANK.AVG(Summary!T$3:T$8,Summary!T$3:T$8,0)),0)</f>
        <v>0.14927035850663303</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0.50751921892255225</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-0.77620586423449167</v>
      </c>
      <c r="AE44">
        <f ca="1">IFERROR(CORREL(_xlfn.RANK.AVG(Summary!$AS$3:$AS$8,Summary!$AS$3:$AS$8),_xlfn.RANK.AVG(Summary!AF$3:AF$8,Summary!AF$3:AF$8,0)),0)</f>
        <v>0</v>
      </c>
      <c r="AF44">
        <f ca="1">IFERROR(CORREL(_xlfn.RANK.AVG(Summary!$AS$3:$AS$8,Summary!$AS$3:$AS$8),_xlfn.RANK.AVG(Summary!AG$3:AG$8,Summary!AG$3:AG$8,0)),0)</f>
        <v>-0.80605993593581826</v>
      </c>
      <c r="AG44">
        <f ca="1">IFERROR(CORREL(_xlfn.RANK.AVG(Summary!$AS$3:$AS$8,Summary!$AS$3:$AS$8),_xlfn.RANK.AVG(Summary!AH$3:AH$8,Summary!AH$3:AH$8,0)),0)</f>
        <v>-0.13483997249264842</v>
      </c>
      <c r="AH44">
        <f ca="1">IFERROR(CORREL(_xlfn.RANK.AVG(Summary!$AS$3:$AS$8,Summary!$AS$3:$AS$8),_xlfn.RANK.AVG(Summary!AI$3:AI$8,Summary!AI$3:AI$8,0)),0)</f>
        <v>0.47000967108038416</v>
      </c>
      <c r="AI44">
        <f ca="1">IFERROR(CORREL(_xlfn.RANK.AVG(Summary!$AS$3:$AS$8,Summary!$AS$3:$AS$8),_xlfn.RANK.AVG(Summary!AJ$3:AJ$8,Summary!AJ$3:AJ$8,0)),0)</f>
        <v>0.40037860869810504</v>
      </c>
      <c r="AJ44">
        <f ca="1">IFERROR(CORREL(_xlfn.RANK.AVG(Summary!$AS$3:$AS$8,Summary!$AS$3:$AS$8),_xlfn.RANK.AVG(Summary!AK$3:AK$8,Summary!AK$3:AK$8,0)),0)</f>
        <v>0</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3.4815531191139566E-2</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0.13483997249264842</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0.74687902824238062</v>
      </c>
      <c r="BC44">
        <f ca="1">IFERROR(CORREL(_xlfn.RANK.AVG(Summary!$AS$3:$AS$8,Summary!$AS$3:$AS$8),_xlfn.RANK.AVG(Summary!BD$3:BD$8,Summary!BD$3:BD$8,0)),0)</f>
        <v>0.55230032647454219</v>
      </c>
      <c r="BD44">
        <f ca="1">IFERROR(CORREL(_xlfn.RANK.AVG(Summary!$AS$3:$AS$8,Summary!$AS$3:$AS$8),_xlfn.RANK.AVG(Summary!BE$3:BE$8,Summary!BE$3:BE$8,0)),0)</f>
        <v>0.47079190906919977</v>
      </c>
      <c r="BE44">
        <f ca="1">IFERROR(CORREL(_xlfn.RANK.AVG(Summary!$AS$3:$AS$8,Summary!$AS$3:$AS$8),_xlfn.RANK.AVG(Summary!BF$3:BF$8,Summary!BF$3:BF$8,0)),0)</f>
        <v>0.47079190906919977</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0.50851338093098253</v>
      </c>
      <c r="BI44">
        <f ca="1">IFERROR(CORREL(_xlfn.RANK.AVG(Summary!$AS$3:$AS$8,Summary!$AS$3:$AS$8),_xlfn.RANK.AVG(Summary!BJ$3:BJ$8,Summary!BJ$3:BJ$8,0)),0)</f>
        <v>0.43939393939393939</v>
      </c>
      <c r="BJ44">
        <f ca="1">IFERROR(CORREL(_xlfn.RANK.AVG(Summary!$AS$3:$AS$8,Summary!$AS$3:$AS$8),_xlfn.RANK.AVG(Summary!BK$3:BK$8,Summary!BK$3:BK$8,0)),0)</f>
        <v>-0.52964089770284972</v>
      </c>
      <c r="BK44">
        <f ca="1">IFERROR(CORREL(_xlfn.RANK.AVG(Summary!$AS$3:$AS$8,Summary!$AS$3:$AS$8),_xlfn.RANK.AVG(Summary!BL$3:BL$8,Summary!BL$3:BL$8,0)),0)</f>
        <v>0.50851338093098253</v>
      </c>
      <c r="BL44">
        <f ca="1">IFERROR(CORREL(_xlfn.RANK.AVG(Summary!$AS$3:$AS$8,Summary!$AS$3:$AS$8),_xlfn.RANK.AVG(Summary!BM$3:BM$8,Summary!BM$3:BM$8,0)),0)</f>
        <v>0.47079190906919977</v>
      </c>
      <c r="BM44">
        <f ca="1">IFERROR(CORREL(_xlfn.RANK.AVG(Summary!$AS$3:$AS$8,Summary!$AS$3:$AS$8),_xlfn.RANK.AVG(Summary!BN$3:BN$8,Summary!BN$3:BN$8,0)),0)</f>
        <v>0.63564172616372827</v>
      </c>
      <c r="BN44">
        <f ca="1">IFERROR(CORREL(_xlfn.RANK.AVG(Summary!$AS$3:$AS$8,Summary!$AS$3:$AS$8),_xlfn.RANK.AVG(Summary!BO$3:BO$8,Summary!BO$3:BO$8,0)),0)</f>
        <v>0.47079190906919977</v>
      </c>
      <c r="BO44">
        <f ca="1">IFERROR(CORREL(_xlfn.RANK.AVG(Summary!$AS$3:$AS$8,Summary!$AS$3:$AS$8),_xlfn.RANK.AVG(Summary!BP$3:BP$8,Summary!BP$3:BP$8,0)),0)</f>
        <v>0.47079190906919977</v>
      </c>
      <c r="BP44">
        <f ca="1">IFERROR(CORREL(_xlfn.RANK.AVG(Summary!$AS$3:$AS$8,Summary!$AS$3:$AS$8),_xlfn.RANK.AVG(Summary!BQ$3:BQ$8,Summary!BQ$3:BQ$8,0)),0)</f>
        <v>0.70352647068144847</v>
      </c>
      <c r="BQ44">
        <f ca="1">IFERROR(CORREL(_xlfn.RANK.AVG(Summary!$AS$3:$AS$8,Summary!$AS$3:$AS$8),_xlfn.RANK.AVG(Summary!BR$3:BR$8,Summary!BR$3:BR$8,0)),0)</f>
        <v>0.47079190906919977</v>
      </c>
      <c r="BR44">
        <f ca="1">IFERROR(CORREL(_xlfn.RANK.AVG(Summary!$AS$3:$AS$8,Summary!$AS$3:$AS$8),_xlfn.RANK.AVG(Summary!BS$3:BS$8,Summary!BS$3:BS$8,0)),0)</f>
        <v>0</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-0.40451991747794525</v>
      </c>
      <c r="C45">
        <f ca="1">IFERROR(CORREL(_xlfn.RANK.AVG(Summary!$AT$3:$AT$8,Summary!$AT$3:$AT$8),_xlfn.RANK.AVG(Summary!D$3:D$8,Summary!D$3:D$8,0)),0)</f>
        <v>-0.40451991747794525</v>
      </c>
      <c r="D45">
        <f ca="1">IFERROR(CORREL(_xlfn.RANK.AVG(Summary!$AT$3:$AT$8,Summary!$AT$3:$AT$8),_xlfn.RANK.AVG(Summary!E$3:E$8,Summary!E$3:E$8,0)),0)</f>
        <v>-0.39852669849304284</v>
      </c>
      <c r="E45">
        <f ca="1">IFERROR(CORREL(_xlfn.RANK.AVG(Summary!$AT$3:$AT$8,Summary!$AT$3:$AT$8),_xlfn.RANK.AVG(Summary!F$3:F$8,Summary!F$3:F$8,0)),0)</f>
        <v>0.39852669849304284</v>
      </c>
      <c r="F45">
        <f ca="1">IFERROR(CORREL(_xlfn.RANK.AVG(Summary!$AT$3:$AT$8,Summary!$AT$3:$AT$8),_xlfn.RANK.AVG(Summary!G$3:G$8,Summary!G$3:G$8,0)),0)</f>
        <v>-0.39852669849304284</v>
      </c>
      <c r="G45">
        <f ca="1">IFERROR(CORREL(_xlfn.RANK.AVG(Summary!$AT$3:$AT$8,Summary!$AT$3:$AT$8),_xlfn.RANK.AVG(Summary!H$3:H$8,Summary!H$3:H$8,0)),0)</f>
        <v>-0.39852669849304284</v>
      </c>
      <c r="H45">
        <f ca="1">IFERROR(CORREL(_xlfn.RANK.AVG(Summary!$AT$3:$AT$8,Summary!$AT$3:$AT$8),_xlfn.RANK.AVG(Summary!I$3:I$8,Summary!I$3:I$8,0)),0)</f>
        <v>0.13284223283101429</v>
      </c>
      <c r="I45">
        <f ca="1">IFERROR(CORREL(_xlfn.RANK.AVG(Summary!$AT$3:$AT$8,Summary!$AT$3:$AT$8),_xlfn.RANK.AVG(Summary!J$3:J$8,Summary!J$3:J$8,0)),0)</f>
        <v>-0.39852669849304284</v>
      </c>
      <c r="J45">
        <f ca="1">IFERROR(CORREL(_xlfn.RANK.AVG(Summary!$AT$3:$AT$8,Summary!$AT$3:$AT$8),_xlfn.RANK.AVG(Summary!K$3:K$8,Summary!K$3:K$8,0)),0)</f>
        <v>-0.39852669849304284</v>
      </c>
      <c r="K45">
        <f ca="1">IFERROR(CORREL(_xlfn.RANK.AVG(Summary!$AT$3:$AT$8,Summary!$AT$3:$AT$8),_xlfn.RANK.AVG(Summary!L$3:L$8,Summary!L$3:L$8,0)),0)</f>
        <v>0.13284223283101429</v>
      </c>
      <c r="L45">
        <f ca="1">IFERROR(CORREL(_xlfn.RANK.AVG(Summary!$AT$3:$AT$8,Summary!$AT$3:$AT$8),_xlfn.RANK.AVG(Summary!M$3:M$8,Summary!M$3:M$8,0)),0)</f>
        <v>-0.39852669849304284</v>
      </c>
      <c r="M45">
        <f ca="1">IFERROR(CORREL(_xlfn.RANK.AVG(Summary!$AT$3:$AT$8,Summary!$AT$3:$AT$8),_xlfn.RANK.AVG(Summary!N$3:N$8,Summary!N$3:N$8,0)),0)</f>
        <v>0.13284223283101429</v>
      </c>
      <c r="N45">
        <f ca="1">IFERROR(CORREL(_xlfn.RANK.AVG(Summary!$AT$3:$AT$8,Summary!$AT$3:$AT$8),_xlfn.RANK.AVG(Summary!O$3:O$8,Summary!O$3:O$8,0)),0)</f>
        <v>0.99999999999999978</v>
      </c>
      <c r="O45">
        <f ca="1">IFERROR(CORREL(_xlfn.RANK.AVG(Summary!$AT$3:$AT$8,Summary!$AT$3:$AT$8),_xlfn.RANK.AVG(Summary!P$3:P$8,Summary!P$3:P$8,0)),0)</f>
        <v>0.99999999999999978</v>
      </c>
      <c r="P45">
        <f ca="1">IFERROR(CORREL(_xlfn.RANK.AVG(Summary!$AT$3:$AT$8,Summary!$AT$3:$AT$8),_xlfn.RANK.AVG(Summary!Q$3:Q$8,Summary!Q$3:Q$8,0)),0)</f>
        <v>-0.13483997249264842</v>
      </c>
      <c r="Q45">
        <f ca="1">IFERROR(CORREL(_xlfn.RANK.AVG(Summary!$AT$3:$AT$8,Summary!$AT$3:$AT$8),_xlfn.RANK.AVG(Summary!R$3:R$8,Summary!R$3:R$8,0)),0)</f>
        <v>-0.39852669849304284</v>
      </c>
      <c r="R45">
        <f ca="1">IFERROR(CORREL(_xlfn.RANK.AVG(Summary!$AT$3:$AT$8,Summary!$AT$3:$AT$8),_xlfn.RANK.AVG(Summary!S$3:S$8,Summary!S$3:S$8,0)),0)</f>
        <v>0.99999999999999978</v>
      </c>
      <c r="S45">
        <f ca="1">IFERROR(CORREL(_xlfn.RANK.AVG(Summary!$AT$3:$AT$8,Summary!$AT$3:$AT$8),_xlfn.RANK.AVG(Summary!T$3:T$8,Summary!T$3:T$8,0)),0)</f>
        <v>0.66421116415507142</v>
      </c>
      <c r="T45">
        <f ca="1">IFERROR(CORREL(_xlfn.RANK.AVG(Summary!$AT$3:$AT$8,Summary!$AT$3:$AT$8),_xlfn.RANK.AVG(Summary!U$3:U$8,Summary!U$3:U$8,0)),0)</f>
        <v>0.46475800154489</v>
      </c>
      <c r="U45">
        <f ca="1">IFERROR(CORREL(_xlfn.RANK.AVG(Summary!$AT$3:$AT$8,Summary!$AT$3:$AT$8),_xlfn.RANK.AVG(Summary!V$3:V$8,Summary!V$3:V$8,0)),0)</f>
        <v>-0.19999999999999996</v>
      </c>
      <c r="V45">
        <f ca="1">IFERROR(CORREL(_xlfn.RANK.AVG(Summary!$AT$3:$AT$8,Summary!$AT$3:$AT$8),_xlfn.RANK.AVG(Summary!W$3:W$8,Summary!W$3:W$8,0)),0)</f>
        <v>0.13483997249264842</v>
      </c>
      <c r="W45">
        <f ca="1">IFERROR(CORREL(_xlfn.RANK.AVG(Summary!$AT$3:$AT$8,Summary!$AT$3:$AT$8),_xlfn.RANK.AVG(Summary!X$3:X$8,Summary!X$3:X$8,0)),0)</f>
        <v>0.66421116415507142</v>
      </c>
      <c r="X45">
        <f ca="1">IFERROR(CORREL(_xlfn.RANK.AVG(Summary!$AT$3:$AT$8,Summary!$AT$3:$AT$8),_xlfn.RANK.AVG(Summary!Y$3:Y$8,Summary!Y$3:Y$8,0)),0)</f>
        <v>0.13284223283101429</v>
      </c>
      <c r="Y45">
        <f ca="1">IFERROR(CORREL(_xlfn.RANK.AVG(Summary!$AT$3:$AT$8,Summary!$AT$3:$AT$8),_xlfn.RANK.AVG(Summary!Z$3:Z$8,Summary!Z$3:Z$8,0)),0)</f>
        <v>0.46475800154489</v>
      </c>
      <c r="Z45">
        <f ca="1">IFERROR(CORREL(_xlfn.RANK.AVG(Summary!$AT$3:$AT$8,Summary!$AT$3:$AT$8),_xlfn.RANK.AVG(Summary!AA$3:AA$8,Summary!AA$3:AA$8,0)),0)</f>
        <v>0</v>
      </c>
      <c r="AA45">
        <f ca="1">IFERROR(CORREL(_xlfn.RANK.AVG(Summary!$AT$3:$AT$8,Summary!$AT$3:$AT$8),_xlfn.RANK.AVG(Summary!AB$3:AB$8,Summary!AB$3:AB$8,0)),0)</f>
        <v>0.13912166872805046</v>
      </c>
      <c r="AB45">
        <f ca="1">IFERROR(CORREL(_xlfn.RANK.AVG(Summary!$AT$3:$AT$8,Summary!$AT$3:$AT$8),_xlfn.RANK.AVG(Summary!AC$3:AC$8,Summary!AC$3:AC$8,0)),0)</f>
        <v>0</v>
      </c>
      <c r="AC45">
        <f ca="1">IFERROR(CORREL(_xlfn.RANK.AVG(Summary!$AT$3:$AT$8,Summary!$AT$3:$AT$8),_xlfn.RANK.AVG(Summary!AD$3:AD$8,Summary!AD$3:AD$8,0)),0)</f>
        <v>0.46475800154489</v>
      </c>
      <c r="AD45">
        <f ca="1">IFERROR(CORREL(_xlfn.RANK.AVG(Summary!$AT$3:$AT$8,Summary!$AT$3:$AT$8),_xlfn.RANK.AVG(Summary!AE$3:AE$8,Summary!AE$3:AE$8,0)),0)</f>
        <v>0.13284223283101429</v>
      </c>
      <c r="AE45">
        <f ca="1">IFERROR(CORREL(_xlfn.RANK.AVG(Summary!$AT$3:$AT$8,Summary!$AT$3:$AT$8),_xlfn.RANK.AVG(Summary!AF$3:AF$8,Summary!AF$3:AF$8,0)),0)</f>
        <v>0</v>
      </c>
      <c r="AF45">
        <f ca="1">IFERROR(CORREL(_xlfn.RANK.AVG(Summary!$AT$3:$AT$8,Summary!$AT$3:$AT$8),_xlfn.RANK.AVG(Summary!AG$3:AG$8,Summary!AG$3:AG$8,0)),0)</f>
        <v>-0.66421116415507142</v>
      </c>
      <c r="AG45">
        <f ca="1">IFERROR(CORREL(_xlfn.RANK.AVG(Summary!$AT$3:$AT$8,Summary!$AT$3:$AT$8),_xlfn.RANK.AVG(Summary!AH$3:AH$8,Summary!AH$3:AH$8,0)),0)</f>
        <v>-0.19999999999999996</v>
      </c>
      <c r="AH45">
        <f ca="1">IFERROR(CORREL(_xlfn.RANK.AVG(Summary!$AT$3:$AT$8,Summary!$AT$3:$AT$8),_xlfn.RANK.AVG(Summary!AI$3:AI$8,Summary!AI$3:AI$8,0)),0)</f>
        <v>0.77459666924148329</v>
      </c>
      <c r="AI45">
        <f ca="1">IFERROR(CORREL(_xlfn.RANK.AVG(Summary!$AT$3:$AT$8,Summary!$AT$3:$AT$8),_xlfn.RANK.AVG(Summary!AJ$3:AJ$8,Summary!AJ$3:AJ$8,0)),0)</f>
        <v>-0.30983866769659335</v>
      </c>
      <c r="AJ45">
        <f ca="1">IFERROR(CORREL(_xlfn.RANK.AVG(Summary!$AT$3:$AT$8,Summary!$AT$3:$AT$8),_xlfn.RANK.AVG(Summary!AK$3:AK$8,Summary!AK$3:AK$8,0)),0)</f>
        <v>0</v>
      </c>
      <c r="AK45">
        <f ca="1">IFERROR(CORREL(_xlfn.RANK.AVG(Summary!$AT$3:$AT$8,Summary!$AT$3:$AT$8),_xlfn.RANK.AVG(Summary!AL$3:AL$8,Summary!AL$3:AL$8,0)),0)</f>
        <v>0.19999999999999996</v>
      </c>
      <c r="AL45">
        <f ca="1">IFERROR(CORREL(_xlfn.RANK.AVG(Summary!$AT$3:$AT$8,Summary!$AT$3:$AT$8),_xlfn.RANK.AVG(Summary!AM$3:AM$8,Summary!AM$3:AM$8,0)),0)</f>
        <v>-0.13483997249264842</v>
      </c>
      <c r="AM45">
        <f ca="1">IFERROR(CORREL(_xlfn.RANK.AVG(Summary!$AT$3:$AT$8,Summary!$AT$3:$AT$8),_xlfn.RANK.AVG(Summary!AN$3:AN$8,Summary!AN$3:AN$8,0)),0)</f>
        <v>-0.46475800154489</v>
      </c>
      <c r="AN45">
        <f ca="1">IFERROR(CORREL(_xlfn.RANK.AVG(Summary!$AT$3:$AT$8,Summary!$AT$3:$AT$8),_xlfn.RANK.AVG(Summary!AO$3:AO$8,Summary!AO$3:AO$8,0)),0)</f>
        <v>0</v>
      </c>
      <c r="AO45">
        <f ca="1">IFERROR(CORREL(_xlfn.RANK.AVG(Summary!$AT$3:$AT$8,Summary!$AT$3:$AT$8),_xlfn.RANK.AVG(Summary!AP$3:AP$8,Summary!AP$3:AP$8,0)),0)</f>
        <v>-0.39852669849304284</v>
      </c>
      <c r="AP45">
        <f ca="1">IFERROR(CORREL(_xlfn.RANK.AVG(Summary!$AT$3:$AT$8,Summary!$AT$3:$AT$8),_xlfn.RANK.AVG(Summary!AQ$3:AQ$8,Summary!AQ$3:AQ$8,0)),0)</f>
        <v>0</v>
      </c>
      <c r="AQ45">
        <f ca="1">IFERROR(CORREL(_xlfn.RANK.AVG(Summary!$AT$3:$AT$8,Summary!$AT$3:$AT$8),_xlfn.RANK.AVG(Summary!AR$3:AR$8,Summary!AR$3:AR$8,0)),0)</f>
        <v>-0.13284223283101429</v>
      </c>
      <c r="AR45">
        <f ca="1">IFERROR(CORREL(_xlfn.RANK.AVG(Summary!$AT$3:$AT$8,Summary!$AT$3:$AT$8),_xlfn.RANK.AVG(Summary!AS$3:AS$8,Summary!AS$3:AS$8,0)),0)</f>
        <v>0.13483997249264842</v>
      </c>
      <c r="AS45">
        <f ca="1">IFERROR(CORREL(_xlfn.RANK.AVG(Summary!$AT$3:$AT$8,Summary!$AT$3:$AT$8),_xlfn.RANK.AVG(Summary!AT$3:AT$8,Summary!AT$3:AT$8,0)),0)</f>
        <v>0.99999999999999978</v>
      </c>
      <c r="AT45">
        <f ca="1">IFERROR(CORREL(_xlfn.RANK.AVG(Summary!$AT$3:$AT$8,Summary!$AT$3:$AT$8),_xlfn.RANK.AVG(Summary!AU$3:AU$8,Summary!AU$3:AU$8,0)),0)</f>
        <v>-0.77459666924148329</v>
      </c>
      <c r="AU45">
        <f ca="1">IFERROR(CORREL(_xlfn.RANK.AVG(Summary!$AT$3:$AT$8,Summary!$AT$3:$AT$8),_xlfn.RANK.AVG(Summary!AV$3:AV$8,Summary!AV$3:AV$8,0)),0)</f>
        <v>-0.13912166872805046</v>
      </c>
      <c r="AV45">
        <f ca="1">IFERROR(CORREL(_xlfn.RANK.AVG(Summary!$AT$3:$AT$8,Summary!$AT$3:$AT$8),_xlfn.RANK.AVG(Summary!AW$3:AW$8,Summary!AW$3:AW$8,0)),0)</f>
        <v>-0.13912166872805046</v>
      </c>
      <c r="AW45">
        <f ca="1">IFERROR(CORREL(_xlfn.RANK.AVG(Summary!$AT$3:$AT$8,Summary!$AT$3:$AT$8),_xlfn.RANK.AVG(Summary!AX$3:AX$8,Summary!AX$3:AX$8,0)),0)</f>
        <v>-0.13912166872805046</v>
      </c>
      <c r="AX45">
        <f ca="1">IFERROR(CORREL(_xlfn.RANK.AVG(Summary!$AT$3:$AT$8,Summary!$AT$3:$AT$8),_xlfn.RANK.AVG(Summary!AY$3:AY$8,Summary!AY$3:AY$8,0)),0)</f>
        <v>0.13912166872805046</v>
      </c>
      <c r="AY45">
        <f ca="1">IFERROR(CORREL(_xlfn.RANK.AVG(Summary!$AT$3:$AT$8,Summary!$AT$3:$AT$8),_xlfn.RANK.AVG(Summary!AZ$3:AZ$8,Summary!AZ$3:AZ$8,0)),0)</f>
        <v>-0.13284223283101429</v>
      </c>
      <c r="AZ45">
        <f ca="1">IFERROR(CORREL(_xlfn.RANK.AVG(Summary!$AT$3:$AT$8,Summary!$AT$3:$AT$8),_xlfn.RANK.AVG(Summary!BA$3:BA$8,Summary!BA$3:BA$8,0)),0)</f>
        <v>0</v>
      </c>
      <c r="BA45">
        <f ca="1">IFERROR(CORREL(_xlfn.RANK.AVG(Summary!$AT$3:$AT$8,Summary!$AT$3:$AT$8),_xlfn.RANK.AVG(Summary!BB$3:BB$8,Summary!BB$3:BB$8,0)),0)</f>
        <v>0.39852669849304284</v>
      </c>
      <c r="BB45">
        <f ca="1">IFERROR(CORREL(_xlfn.RANK.AVG(Summary!$AT$3:$AT$8,Summary!$AT$3:$AT$8),_xlfn.RANK.AVG(Summary!BC$3:BC$8,Summary!BC$3:BC$8,0)),0)</f>
        <v>-0.42426406871192845</v>
      </c>
      <c r="BC45">
        <f ca="1">IFERROR(CORREL(_xlfn.RANK.AVG(Summary!$AT$3:$AT$8,Summary!$AT$3:$AT$8),_xlfn.RANK.AVG(Summary!BD$3:BD$8,Summary!BD$3:BD$8,0)),0)</f>
        <v>-0.53136893132405716</v>
      </c>
      <c r="BD45">
        <f ca="1">IFERROR(CORREL(_xlfn.RANK.AVG(Summary!$AT$3:$AT$8,Summary!$AT$3:$AT$8),_xlfn.RANK.AVG(Summary!BE$3:BE$8,Summary!BE$3:BE$8,0)),0)</f>
        <v>-0.6546536707079772</v>
      </c>
      <c r="BE45">
        <f ca="1">IFERROR(CORREL(_xlfn.RANK.AVG(Summary!$AT$3:$AT$8,Summary!$AT$3:$AT$8),_xlfn.RANK.AVG(Summary!BF$3:BF$8,Summary!BF$3:BF$8,0)),0)</f>
        <v>-0.6546536707079772</v>
      </c>
      <c r="BF45">
        <f ca="1">IFERROR(CORREL(_xlfn.RANK.AVG(Summary!$AT$3:$AT$8,Summary!$AT$3:$AT$8),_xlfn.RANK.AVG(Summary!BG$3:BG$8,Summary!BG$3:BG$8,0)),0)</f>
        <v>0.13284223283101429</v>
      </c>
      <c r="BG45">
        <f ca="1">IFERROR(CORREL(_xlfn.RANK.AVG(Summary!$AT$3:$AT$8,Summary!$AT$3:$AT$8),_xlfn.RANK.AVG(Summary!BH$3:BH$8,Summary!BH$3:BH$8,0)),0)</f>
        <v>0.13284223283101429</v>
      </c>
      <c r="BH45">
        <f ca="1">IFERROR(CORREL(_xlfn.RANK.AVG(Summary!$AT$3:$AT$8,Summary!$AT$3:$AT$8),_xlfn.RANK.AVG(Summary!BI$3:BI$8,Summary!BI$3:BI$8,0)),0)</f>
        <v>-0.42426406871192845</v>
      </c>
      <c r="BI45">
        <f ca="1">IFERROR(CORREL(_xlfn.RANK.AVG(Summary!$AT$3:$AT$8,Summary!$AT$3:$AT$8),_xlfn.RANK.AVG(Summary!BJ$3:BJ$8,Summary!BJ$3:BJ$8,0)),0)</f>
        <v>-0.5393598899705937</v>
      </c>
      <c r="BJ45">
        <f ca="1">IFERROR(CORREL(_xlfn.RANK.AVG(Summary!$AT$3:$AT$8,Summary!$AT$3:$AT$8),_xlfn.RANK.AVG(Summary!BK$3:BK$8,Summary!BK$3:BK$8,0)),0)</f>
        <v>0.6546536707079772</v>
      </c>
      <c r="BK45">
        <f ca="1">IFERROR(CORREL(_xlfn.RANK.AVG(Summary!$AT$3:$AT$8,Summary!$AT$3:$AT$8),_xlfn.RANK.AVG(Summary!BL$3:BL$8,Summary!BL$3:BL$8,0)),0)</f>
        <v>-0.42426406871192845</v>
      </c>
      <c r="BL45">
        <f ca="1">IFERROR(CORREL(_xlfn.RANK.AVG(Summary!$AT$3:$AT$8,Summary!$AT$3:$AT$8),_xlfn.RANK.AVG(Summary!BM$3:BM$8,Summary!BM$3:BM$8,0)),0)</f>
        <v>-0.6546536707079772</v>
      </c>
      <c r="BM45">
        <f ca="1">IFERROR(CORREL(_xlfn.RANK.AVG(Summary!$AT$3:$AT$8,Summary!$AT$3:$AT$8),_xlfn.RANK.AVG(Summary!BN$3:BN$8,Summary!BN$3:BN$8,0)),0)</f>
        <v>-0.42426406871192845</v>
      </c>
      <c r="BN45">
        <f ca="1">IFERROR(CORREL(_xlfn.RANK.AVG(Summary!$AT$3:$AT$8,Summary!$AT$3:$AT$8),_xlfn.RANK.AVG(Summary!BO$3:BO$8,Summary!BO$3:BO$8,0)),0)</f>
        <v>-0.6546536707079772</v>
      </c>
      <c r="BO45">
        <f ca="1">IFERROR(CORREL(_xlfn.RANK.AVG(Summary!$AT$3:$AT$8,Summary!$AT$3:$AT$8),_xlfn.RANK.AVG(Summary!BP$3:BP$8,Summary!BP$3:BP$8,0)),0)</f>
        <v>-0.6546536707079772</v>
      </c>
      <c r="BP45">
        <f ca="1">IFERROR(CORREL(_xlfn.RANK.AVG(Summary!$AT$3:$AT$8,Summary!$AT$3:$AT$8),_xlfn.RANK.AVG(Summary!BQ$3:BQ$8,Summary!BQ$3:BQ$8,0)),0)</f>
        <v>-0.44721359549995793</v>
      </c>
      <c r="BQ45">
        <f ca="1">IFERROR(CORREL(_xlfn.RANK.AVG(Summary!$AT$3:$AT$8,Summary!$AT$3:$AT$8),_xlfn.RANK.AVG(Summary!BR$3:BR$8,Summary!BR$3:BR$8,0)),0)</f>
        <v>-0.6546536707079772</v>
      </c>
      <c r="BR45">
        <f ca="1">IFERROR(CORREL(_xlfn.RANK.AVG(Summary!$AT$3:$AT$8,Summary!$AT$3:$AT$8),_xlfn.RANK.AVG(Summary!BS$3:BS$8,Summary!BS$3:BS$8,0)),0)</f>
        <v>0</v>
      </c>
      <c r="BS45">
        <f ca="1">IFERROR(CORREL(_xlfn.RANK.AVG(Summary!$AT$3:$AT$8,Summary!$AT$3:$AT$8),_xlfn.RANK.AVG(Summary!BT$3:BT$8,Summary!BT$3:BT$8,0)),0)</f>
        <v>0.13284223283101429</v>
      </c>
      <c r="BT45">
        <f ca="1">IFERROR(CORREL(_xlfn.RANK.AVG(Summary!$AT$3:$AT$8,Summary!$AT$3:$AT$8),_xlfn.RANK.AVG(Summary!BU$3:BU$8,Summary!BU$3:BU$8,0)),0)</f>
        <v>-0.39852669849304284</v>
      </c>
      <c r="BU45">
        <f ca="1">IFERROR(CORREL(_xlfn.RANK.AVG(Summary!$AT$3:$AT$8,Summary!$AT$3:$AT$8),_xlfn.RANK.AVG(Summary!BV$3:BV$8,Summary!BV$3:BV$8,0)),0)</f>
        <v>0.39852669849304284</v>
      </c>
      <c r="BV45">
        <f ca="1">IFERROR(CORREL(_xlfn.RANK.AVG(Summary!$AT$3:$AT$8,Summary!$AT$3:$AT$8),_xlfn.RANK.AVG(Summary!BW$3:BW$8,Summary!BW$3:BW$8,0)),0)</f>
        <v>0</v>
      </c>
      <c r="BW45">
        <f ca="1">IFERROR(CORREL(_xlfn.RANK.AVG(Summary!$AT$3:$AT$8,Summary!$AT$3:$AT$8),_xlfn.RANK.AVG(Summary!BX$3:BX$8,Summary!BX$3:BX$8,0)),0)</f>
        <v>0.39852669849304284</v>
      </c>
      <c r="BX45">
        <f ca="1">IFERROR(CORREL(_xlfn.RANK.AVG(Summary!$AT$3:$AT$8,Summary!$AT$3:$AT$8),_xlfn.RANK.AVG(Summary!BY$3:BY$8,Summary!BY$3:BY$8,0)),0)</f>
        <v>0.39852669849304284</v>
      </c>
      <c r="BY45">
        <f ca="1">IFERROR(CORREL(_xlfn.RANK.AVG(Summary!$AT$3:$AT$8,Summary!$AT$3:$AT$8),_xlfn.RANK.AVG(Summary!BZ$3:BZ$8,Summary!BZ$3:BZ$8,0)),0)</f>
        <v>-0.13912166872805046</v>
      </c>
      <c r="BZ45">
        <f ca="1">IFERROR(CORREL(_xlfn.RANK.AVG(Summary!$AT$3:$AT$8,Summary!$AT$3:$AT$8),_xlfn.RANK.AVG(Summary!CA$3:CA$8,Summary!CA$3:CA$8,0)),0)</f>
        <v>-0.39852669849304284</v>
      </c>
      <c r="CA45">
        <f ca="1">IFERROR(CORREL(_xlfn.RANK.AVG(Summary!$AT$3:$AT$8,Summary!$AT$3:$AT$8),_xlfn.RANK.AVG(Summary!CB$3:CB$8,Summary!CB$3:CB$8,0)),0)</f>
        <v>-0.39852669849304284</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0.27439773622801411</v>
      </c>
      <c r="R46">
        <f ca="1">IFERROR(CORREL(_xlfn.RANK.AVG(Summary!$AU$3:$AU$8,Summary!$AU$3:$AU$8),_xlfn.RANK.AVG(Summary!S$3:S$8,Summary!S$3:S$8,0)),0)</f>
        <v>-0.77459666924148329</v>
      </c>
      <c r="S46">
        <f ca="1">IFERROR(CORREL(_xlfn.RANK.AVG(Summary!$AU$3:$AU$8,Summary!$AU$3:$AU$8),_xlfn.RANK.AVG(Summary!T$3:T$8,Summary!T$3:T$8,0)),0)</f>
        <v>-0.17149858514250882</v>
      </c>
      <c r="T46">
        <f ca="1">IFERROR(CORREL(_xlfn.RANK.AVG(Summary!$AU$3:$AU$8,Summary!$AU$3:$AU$8),_xlfn.RANK.AVG(Summary!U$3:U$8,Summary!U$3:U$8,0)),0)</f>
        <v>-0.91999999999999982</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-0.85749292571254421</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0.13719886811400706</v>
      </c>
      <c r="AE46">
        <f ca="1">IFERROR(CORREL(_xlfn.RANK.AVG(Summary!$AU$3:$AU$8,Summary!$AU$3:$AU$8),_xlfn.RANK.AVG(Summary!AF$3:AF$8,Summary!AF$3:AF$8,0)),0)</f>
        <v>0</v>
      </c>
      <c r="AF46">
        <f ca="1">IFERROR(CORREL(_xlfn.RANK.AVG(Summary!$AU$3:$AU$8,Summary!$AU$3:$AU$8),_xlfn.RANK.AVG(Summary!AG$3:AG$8,Summary!AG$3:AG$8,0)),0)</f>
        <v>0.51449575542752646</v>
      </c>
      <c r="AG46">
        <f ca="1">IFERROR(CORREL(_xlfn.RANK.AVG(Summary!$AU$3:$AU$8,Summary!$AU$3:$AU$8),_xlfn.RANK.AVG(Summary!AH$3:AH$8,Summary!AH$3:AH$8,0)),0)</f>
        <v>-0.46475800154489</v>
      </c>
      <c r="AH46">
        <f ca="1">IFERROR(CORREL(_xlfn.RANK.AVG(Summary!$AU$3:$AU$8,Summary!$AU$3:$AU$8),_xlfn.RANK.AVG(Summary!AI$3:AI$8,Summary!AI$3:AI$8,0)),0)</f>
        <v>-0.49999999999999989</v>
      </c>
      <c r="AI46">
        <f ca="1">IFERROR(CORREL(_xlfn.RANK.AVG(Summary!$AU$3:$AU$8,Summary!$AU$3:$AU$8),_xlfn.RANK.AVG(Summary!AJ$3:AJ$8,Summary!AJ$3:AJ$8,0)),0)</f>
        <v>-1.9999999999999993E-2</v>
      </c>
      <c r="AJ46">
        <f ca="1">IFERROR(CORREL(_xlfn.RANK.AVG(Summary!$AU$3:$AU$8,Summary!$AU$3:$AU$8),_xlfn.RANK.AVG(Summary!AK$3:AK$8,Summary!AK$3:AK$8,0)),0)</f>
        <v>0</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0.91999999999999982</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-0.77459666924148329</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0.20083160441856088</v>
      </c>
      <c r="BC46">
        <f ca="1">IFERROR(CORREL(_xlfn.RANK.AVG(Summary!$AU$3:$AU$8,Summary!$AU$3:$AU$8),_xlfn.RANK.AVG(Summary!BD$3:BD$8,Summary!BD$3:BD$8,0)),0)</f>
        <v>0.22294816068526144</v>
      </c>
      <c r="BD46">
        <f ca="1">IFERROR(CORREL(_xlfn.RANK.AVG(Summary!$AU$3:$AU$8,Summary!$AU$3:$AU$8),_xlfn.RANK.AVG(Summary!BE$3:BE$8,Summary!BE$3:BE$8,0)),0)</f>
        <v>0.33806170189140661</v>
      </c>
      <c r="BE46">
        <f ca="1">IFERROR(CORREL(_xlfn.RANK.AVG(Summary!$AU$3:$AU$8,Summary!$AU$3:$AU$8),_xlfn.RANK.AVG(Summary!BF$3:BF$8,Summary!BF$3:BF$8,0)),0)</f>
        <v>0.33806170189140661</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0.65726706900619924</v>
      </c>
      <c r="BI46">
        <f ca="1">IFERROR(CORREL(_xlfn.RANK.AVG(Summary!$AU$3:$AU$8,Summary!$AU$3:$AU$8),_xlfn.RANK.AVG(Summary!BJ$3:BJ$8,Summary!BJ$3:BJ$8,0)),0)</f>
        <v>0.22630095274240716</v>
      </c>
      <c r="BJ46">
        <f ca="1">IFERROR(CORREL(_xlfn.RANK.AVG(Summary!$AU$3:$AU$8,Summary!$AU$3:$AU$8),_xlfn.RANK.AVG(Summary!BK$3:BK$8,Summary!BK$3:BK$8,0)),0)</f>
        <v>-0.67612340378281321</v>
      </c>
      <c r="BK46">
        <f ca="1">IFERROR(CORREL(_xlfn.RANK.AVG(Summary!$AU$3:$AU$8,Summary!$AU$3:$AU$8),_xlfn.RANK.AVG(Summary!BL$3:BL$8,Summary!BL$3:BL$8,0)),0)</f>
        <v>0.65726706900619924</v>
      </c>
      <c r="BL46">
        <f ca="1">IFERROR(CORREL(_xlfn.RANK.AVG(Summary!$AU$3:$AU$8,Summary!$AU$3:$AU$8),_xlfn.RANK.AVG(Summary!BM$3:BM$8,Summary!BM$3:BM$8,0)),0)</f>
        <v>0.33806170189140661</v>
      </c>
      <c r="BM46">
        <f ca="1">IFERROR(CORREL(_xlfn.RANK.AVG(Summary!$AU$3:$AU$8,Summary!$AU$3:$AU$8),_xlfn.RANK.AVG(Summary!BN$3:BN$8,Summary!BN$3:BN$8,0)),0)</f>
        <v>0.65726706900619924</v>
      </c>
      <c r="BN46">
        <f ca="1">IFERROR(CORREL(_xlfn.RANK.AVG(Summary!$AU$3:$AU$8,Summary!$AU$3:$AU$8),_xlfn.RANK.AVG(Summary!BO$3:BO$8,Summary!BO$3:BO$8,0)),0)</f>
        <v>0.33806170189140661</v>
      </c>
      <c r="BO46">
        <f ca="1">IFERROR(CORREL(_xlfn.RANK.AVG(Summary!$AU$3:$AU$8,Summary!$AU$3:$AU$8),_xlfn.RANK.AVG(Summary!BP$3:BP$8,Summary!BP$3:BP$8,0)),0)</f>
        <v>0.33806170189140661</v>
      </c>
      <c r="BP46">
        <f ca="1">IFERROR(CORREL(_xlfn.RANK.AVG(Summary!$AU$3:$AU$8,Summary!$AU$3:$AU$8),_xlfn.RANK.AVG(Summary!BQ$3:BQ$8,Summary!BQ$3:BQ$8,0)),0)</f>
        <v>0.11547005383792514</v>
      </c>
      <c r="BQ46">
        <f ca="1">IFERROR(CORREL(_xlfn.RANK.AVG(Summary!$AU$3:$AU$8,Summary!$AU$3:$AU$8),_xlfn.RANK.AVG(Summary!BR$3:BR$8,Summary!BR$3:BR$8,0)),0)</f>
        <v>0.33806170189140661</v>
      </c>
      <c r="BR46">
        <f ca="1">IFERROR(CORREL(_xlfn.RANK.AVG(Summary!$AU$3:$AU$8,Summary!$AU$3:$AU$8),_xlfn.RANK.AVG(Summary!BS$3:BS$8,Summary!BS$3:BS$8,0)),0)</f>
        <v>0</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0.708447269178752</v>
      </c>
      <c r="R47">
        <f ca="1">IFERROR(CORREL(_xlfn.RANK.AVG(Summary!$AV$3:$AV$8,Summary!$AV$3:$AV$8),_xlfn.RANK.AVG(Summary!S$3:S$8,Summary!S$3:S$8,0)),0)</f>
        <v>-0.13912166872805046</v>
      </c>
      <c r="S47">
        <f ca="1">IFERROR(CORREL(_xlfn.RANK.AVG(Summary!$AV$3:$AV$8,Summary!$AV$3:$AV$8),_xlfn.RANK.AVG(Summary!T$3:T$8,Summary!T$3:T$8,0)),0)</f>
        <v>-0.21561438627179408</v>
      </c>
      <c r="T47">
        <f ca="1">IFERROR(CORREL(_xlfn.RANK.AVG(Summary!$AV$3:$AV$8,Summary!$AV$3:$AV$8),_xlfn.RANK.AVG(Summary!U$3:U$8,Summary!U$3:U$8,0)),0)</f>
        <v>-0.46697378526961464</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-0.708447269178752</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0.3388226069985335</v>
      </c>
      <c r="AE47">
        <f ca="1">IFERROR(CORREL(_xlfn.RANK.AVG(Summary!$AV$3:$AV$8,Summary!$AV$3:$AV$8),_xlfn.RANK.AVG(Summary!AF$3:AF$8,Summary!AF$3:AF$8,0)),0)</f>
        <v>0</v>
      </c>
      <c r="AF47">
        <f ca="1">IFERROR(CORREL(_xlfn.RANK.AVG(Summary!$AV$3:$AV$8,Summary!$AV$3:$AV$8),_xlfn.RANK.AVG(Summary!AG$3:AG$8,Summary!AG$3:AG$8,0)),0)</f>
        <v>0.3388226069985335</v>
      </c>
      <c r="AG47">
        <f ca="1">IFERROR(CORREL(_xlfn.RANK.AVG(Summary!$AV$3:$AV$8,Summary!$AV$3:$AV$8),_xlfn.RANK.AVG(Summary!AH$3:AH$8,Summary!AH$3:AH$8,0)),0)</f>
        <v>-0.4173650061841514</v>
      </c>
      <c r="AH47">
        <f ca="1">IFERROR(CORREL(_xlfn.RANK.AVG(Summary!$AV$3:$AV$8,Summary!$AV$3:$AV$8),_xlfn.RANK.AVG(Summary!AI$3:AI$8,Summary!AI$3:AI$8,0)),0)</f>
        <v>0.14368424162141988</v>
      </c>
      <c r="AI47">
        <f ca="1">IFERROR(CORREL(_xlfn.RANK.AVG(Summary!$AV$3:$AV$8,Summary!$AV$3:$AV$8),_xlfn.RANK.AVG(Summary!AJ$3:AJ$8,Summary!AJ$3:AJ$8,0)),0)</f>
        <v>-0.89802651013387447</v>
      </c>
      <c r="AJ47">
        <f ca="1">IFERROR(CORREL(_xlfn.RANK.AVG(Summary!$AV$3:$AV$8,Summary!$AV$3:$AV$8),_xlfn.RANK.AVG(Summary!AK$3:AK$8,Summary!AK$3:AK$8,0)),0)</f>
        <v>0</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0.46697378526961464</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-0.13912166872805046</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-0.65582583578395293</v>
      </c>
      <c r="BC47">
        <f ca="1">IFERROR(CORREL(_xlfn.RANK.AVG(Summary!$AV$3:$AV$8,Summary!$AV$3:$AV$8),_xlfn.RANK.AVG(Summary!BD$3:BD$8,Summary!BD$3:BD$8,0)),0)</f>
        <v>-0.64684315881538224</v>
      </c>
      <c r="BD47">
        <f ca="1">IFERROR(CORREL(_xlfn.RANK.AVG(Summary!$AV$3:$AV$8,Summary!$AV$3:$AV$8),_xlfn.RANK.AVG(Summary!BE$3:BE$8,Summary!BE$3:BE$8,0)),0)</f>
        <v>-0.57681790368297048</v>
      </c>
      <c r="BE47">
        <f ca="1">IFERROR(CORREL(_xlfn.RANK.AVG(Summary!$AV$3:$AV$8,Summary!$AV$3:$AV$8),_xlfn.RANK.AVG(Summary!BF$3:BF$8,Summary!BF$3:BF$8,0)),0)</f>
        <v>-0.57681790368297048</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-0.16395645894598823</v>
      </c>
      <c r="BI47">
        <f ca="1">IFERROR(CORREL(_xlfn.RANK.AVG(Summary!$AV$3:$AV$8,Summary!$AV$3:$AV$8),_xlfn.RANK.AVG(Summary!BJ$3:BJ$8,Summary!BJ$3:BJ$8,0)),0)</f>
        <v>-0.6565706694547585</v>
      </c>
      <c r="BJ47">
        <f ca="1">IFERROR(CORREL(_xlfn.RANK.AVG(Summary!$AV$3:$AV$8,Summary!$AV$3:$AV$8),_xlfn.RANK.AVG(Summary!BK$3:BK$8,Summary!BK$3:BK$8,0)),0)</f>
        <v>0.21251185925162072</v>
      </c>
      <c r="BK47">
        <f ca="1">IFERROR(CORREL(_xlfn.RANK.AVG(Summary!$AV$3:$AV$8,Summary!$AV$3:$AV$8),_xlfn.RANK.AVG(Summary!BL$3:BL$8,Summary!BL$3:BL$8,0)),0)</f>
        <v>-0.16395645894598823</v>
      </c>
      <c r="BL47">
        <f ca="1">IFERROR(CORREL(_xlfn.RANK.AVG(Summary!$AV$3:$AV$8,Summary!$AV$3:$AV$8),_xlfn.RANK.AVG(Summary!BM$3:BM$8,Summary!BM$3:BM$8,0)),0)</f>
        <v>-0.57681790368297048</v>
      </c>
      <c r="BM47">
        <f ca="1">IFERROR(CORREL(_xlfn.RANK.AVG(Summary!$AV$3:$AV$8,Summary!$AV$3:$AV$8),_xlfn.RANK.AVG(Summary!BN$3:BN$8,Summary!BN$3:BN$8,0)),0)</f>
        <v>-3.2791291789197645E-2</v>
      </c>
      <c r="BN47">
        <f ca="1">IFERROR(CORREL(_xlfn.RANK.AVG(Summary!$AV$3:$AV$8,Summary!$AV$3:$AV$8),_xlfn.RANK.AVG(Summary!BO$3:BO$8,Summary!BO$3:BO$8,0)),0)</f>
        <v>-0.57681790368297048</v>
      </c>
      <c r="BO47">
        <f ca="1">IFERROR(CORREL(_xlfn.RANK.AVG(Summary!$AV$3:$AV$8,Summary!$AV$3:$AV$8),_xlfn.RANK.AVG(Summary!BP$3:BP$8,Summary!BP$3:BP$8,0)),0)</f>
        <v>-0.57681790368297048</v>
      </c>
      <c r="BP47">
        <f ca="1">IFERROR(CORREL(_xlfn.RANK.AVG(Summary!$AV$3:$AV$8,Summary!$AV$3:$AV$8),_xlfn.RANK.AVG(Summary!BQ$3:BQ$8,Summary!BQ$3:BQ$8,0)),0)</f>
        <v>-0.51847584736521268</v>
      </c>
      <c r="BQ47">
        <f ca="1">IFERROR(CORREL(_xlfn.RANK.AVG(Summary!$AV$3:$AV$8,Summary!$AV$3:$AV$8),_xlfn.RANK.AVG(Summary!BR$3:BR$8,Summary!BR$3:BR$8,0)),0)</f>
        <v>-0.57681790368297048</v>
      </c>
      <c r="BR47">
        <f ca="1">IFERROR(CORREL(_xlfn.RANK.AVG(Summary!$AV$3:$AV$8,Summary!$AV$3:$AV$8),_xlfn.RANK.AVG(Summary!BS$3:BS$8,Summary!BS$3:BS$8,0)),0)</f>
        <v>0</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0.708447269178752</v>
      </c>
      <c r="R48">
        <f ca="1">IFERROR(CORREL(_xlfn.RANK.AVG(Summary!$AW$3:$AW$8,Summary!$AW$3:$AW$8),_xlfn.RANK.AVG(Summary!S$3:S$8,Summary!S$3:S$8,0)),0)</f>
        <v>-0.13912166872805046</v>
      </c>
      <c r="S48">
        <f ca="1">IFERROR(CORREL(_xlfn.RANK.AVG(Summary!$AW$3:$AW$8,Summary!$AW$3:$AW$8),_xlfn.RANK.AVG(Summary!T$3:T$8,Summary!T$3:T$8,0)),0)</f>
        <v>-0.21561438627179408</v>
      </c>
      <c r="T48">
        <f ca="1">IFERROR(CORREL(_xlfn.RANK.AVG(Summary!$AW$3:$AW$8,Summary!$AW$3:$AW$8),_xlfn.RANK.AVG(Summary!U$3:U$8,Summary!U$3:U$8,0)),0)</f>
        <v>-0.46697378526961464</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-0.708447269178752</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0.3388226069985335</v>
      </c>
      <c r="AE48">
        <f ca="1">IFERROR(CORREL(_xlfn.RANK.AVG(Summary!$AW$3:$AW$8,Summary!$AW$3:$AW$8),_xlfn.RANK.AVG(Summary!AF$3:AF$8,Summary!AF$3:AF$8,0)),0)</f>
        <v>0</v>
      </c>
      <c r="AF48">
        <f ca="1">IFERROR(CORREL(_xlfn.RANK.AVG(Summary!$AW$3:$AW$8,Summary!$AW$3:$AW$8),_xlfn.RANK.AVG(Summary!AG$3:AG$8,Summary!AG$3:AG$8,0)),0)</f>
        <v>0.3388226069985335</v>
      </c>
      <c r="AG48">
        <f ca="1">IFERROR(CORREL(_xlfn.RANK.AVG(Summary!$AW$3:$AW$8,Summary!$AW$3:$AW$8),_xlfn.RANK.AVG(Summary!AH$3:AH$8,Summary!AH$3:AH$8,0)),0)</f>
        <v>-0.4173650061841514</v>
      </c>
      <c r="AH48">
        <f ca="1">IFERROR(CORREL(_xlfn.RANK.AVG(Summary!$AW$3:$AW$8,Summary!$AW$3:$AW$8),_xlfn.RANK.AVG(Summary!AI$3:AI$8,Summary!AI$3:AI$8,0)),0)</f>
        <v>0.14368424162141988</v>
      </c>
      <c r="AI48">
        <f ca="1">IFERROR(CORREL(_xlfn.RANK.AVG(Summary!$AW$3:$AW$8,Summary!$AW$3:$AW$8),_xlfn.RANK.AVG(Summary!AJ$3:AJ$8,Summary!AJ$3:AJ$8,0)),0)</f>
        <v>-0.89802651013387447</v>
      </c>
      <c r="AJ48">
        <f ca="1">IFERROR(CORREL(_xlfn.RANK.AVG(Summary!$AW$3:$AW$8,Summary!$AW$3:$AW$8),_xlfn.RANK.AVG(Summary!AK$3:AK$8,Summary!AK$3:AK$8,0)),0)</f>
        <v>0</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0.46697378526961464</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-0.13912166872805046</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-0.65582583578395293</v>
      </c>
      <c r="BC48">
        <f ca="1">IFERROR(CORREL(_xlfn.RANK.AVG(Summary!$AW$3:$AW$8,Summary!$AW$3:$AW$8),_xlfn.RANK.AVG(Summary!BD$3:BD$8,Summary!BD$3:BD$8,0)),0)</f>
        <v>-0.64684315881538224</v>
      </c>
      <c r="BD48">
        <f ca="1">IFERROR(CORREL(_xlfn.RANK.AVG(Summary!$AW$3:$AW$8,Summary!$AW$3:$AW$8),_xlfn.RANK.AVG(Summary!BE$3:BE$8,Summary!BE$3:BE$8,0)),0)</f>
        <v>-0.57681790368297048</v>
      </c>
      <c r="BE48">
        <f ca="1">IFERROR(CORREL(_xlfn.RANK.AVG(Summary!$AW$3:$AW$8,Summary!$AW$3:$AW$8),_xlfn.RANK.AVG(Summary!BF$3:BF$8,Summary!BF$3:BF$8,0)),0)</f>
        <v>-0.57681790368297048</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-0.16395645894598823</v>
      </c>
      <c r="BI48">
        <f ca="1">IFERROR(CORREL(_xlfn.RANK.AVG(Summary!$AW$3:$AW$8,Summary!$AW$3:$AW$8),_xlfn.RANK.AVG(Summary!BJ$3:BJ$8,Summary!BJ$3:BJ$8,0)),0)</f>
        <v>-0.6565706694547585</v>
      </c>
      <c r="BJ48">
        <f ca="1">IFERROR(CORREL(_xlfn.RANK.AVG(Summary!$AW$3:$AW$8,Summary!$AW$3:$AW$8),_xlfn.RANK.AVG(Summary!BK$3:BK$8,Summary!BK$3:BK$8,0)),0)</f>
        <v>0.21251185925162072</v>
      </c>
      <c r="BK48">
        <f ca="1">IFERROR(CORREL(_xlfn.RANK.AVG(Summary!$AW$3:$AW$8,Summary!$AW$3:$AW$8),_xlfn.RANK.AVG(Summary!BL$3:BL$8,Summary!BL$3:BL$8,0)),0)</f>
        <v>-0.16395645894598823</v>
      </c>
      <c r="BL48">
        <f ca="1">IFERROR(CORREL(_xlfn.RANK.AVG(Summary!$AW$3:$AW$8,Summary!$AW$3:$AW$8),_xlfn.RANK.AVG(Summary!BM$3:BM$8,Summary!BM$3:BM$8,0)),0)</f>
        <v>-0.57681790368297048</v>
      </c>
      <c r="BM48">
        <f ca="1">IFERROR(CORREL(_xlfn.RANK.AVG(Summary!$AW$3:$AW$8,Summary!$AW$3:$AW$8),_xlfn.RANK.AVG(Summary!BN$3:BN$8,Summary!BN$3:BN$8,0)),0)</f>
        <v>-3.2791291789197645E-2</v>
      </c>
      <c r="BN48">
        <f ca="1">IFERROR(CORREL(_xlfn.RANK.AVG(Summary!$AW$3:$AW$8,Summary!$AW$3:$AW$8),_xlfn.RANK.AVG(Summary!BO$3:BO$8,Summary!BO$3:BO$8,0)),0)</f>
        <v>-0.57681790368297048</v>
      </c>
      <c r="BO48">
        <f ca="1">IFERROR(CORREL(_xlfn.RANK.AVG(Summary!$AW$3:$AW$8,Summary!$AW$3:$AW$8),_xlfn.RANK.AVG(Summary!BP$3:BP$8,Summary!BP$3:BP$8,0)),0)</f>
        <v>-0.57681790368297048</v>
      </c>
      <c r="BP48">
        <f ca="1">IFERROR(CORREL(_xlfn.RANK.AVG(Summary!$AW$3:$AW$8,Summary!$AW$3:$AW$8),_xlfn.RANK.AVG(Summary!BQ$3:BQ$8,Summary!BQ$3:BQ$8,0)),0)</f>
        <v>-0.51847584736521268</v>
      </c>
      <c r="BQ48">
        <f ca="1">IFERROR(CORREL(_xlfn.RANK.AVG(Summary!$AW$3:$AW$8,Summary!$AW$3:$AW$8),_xlfn.RANK.AVG(Summary!BR$3:BR$8,Summary!BR$3:BR$8,0)),0)</f>
        <v>-0.57681790368297048</v>
      </c>
      <c r="BR48">
        <f ca="1">IFERROR(CORREL(_xlfn.RANK.AVG(Summary!$AW$3:$AW$8,Summary!$AW$3:$AW$8),_xlfn.RANK.AVG(Summary!BS$3:BS$8,Summary!BS$3:BS$8,0)),0)</f>
        <v>0</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0.708447269178752</v>
      </c>
      <c r="R49">
        <f ca="1">IFERROR(CORREL(_xlfn.RANK.AVG(Summary!$AX$3:$AX$8,Summary!$AX$3:$AX$8),_xlfn.RANK.AVG(Summary!S$3:S$8,Summary!S$3:S$8,0)),0)</f>
        <v>-0.13912166872805046</v>
      </c>
      <c r="S49">
        <f ca="1">IFERROR(CORREL(_xlfn.RANK.AVG(Summary!$AX$3:$AX$8,Summary!$AX$3:$AX$8),_xlfn.RANK.AVG(Summary!T$3:T$8,Summary!T$3:T$8,0)),0)</f>
        <v>-0.21561438627179408</v>
      </c>
      <c r="T49">
        <f ca="1">IFERROR(CORREL(_xlfn.RANK.AVG(Summary!$AX$3:$AX$8,Summary!$AX$3:$AX$8),_xlfn.RANK.AVG(Summary!U$3:U$8,Summary!U$3:U$8,0)),0)</f>
        <v>-0.46697378526961464</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-0.708447269178752</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0.3388226069985335</v>
      </c>
      <c r="AE49">
        <f ca="1">IFERROR(CORREL(_xlfn.RANK.AVG(Summary!$AX$3:$AX$8,Summary!$AX$3:$AX$8),_xlfn.RANK.AVG(Summary!AF$3:AF$8,Summary!AF$3:AF$8,0)),0)</f>
        <v>0</v>
      </c>
      <c r="AF49">
        <f ca="1">IFERROR(CORREL(_xlfn.RANK.AVG(Summary!$AX$3:$AX$8,Summary!$AX$3:$AX$8),_xlfn.RANK.AVG(Summary!AG$3:AG$8,Summary!AG$3:AG$8,0)),0)</f>
        <v>0.3388226069985335</v>
      </c>
      <c r="AG49">
        <f ca="1">IFERROR(CORREL(_xlfn.RANK.AVG(Summary!$AX$3:$AX$8,Summary!$AX$3:$AX$8),_xlfn.RANK.AVG(Summary!AH$3:AH$8,Summary!AH$3:AH$8,0)),0)</f>
        <v>-0.4173650061841514</v>
      </c>
      <c r="AH49">
        <f ca="1">IFERROR(CORREL(_xlfn.RANK.AVG(Summary!$AX$3:$AX$8,Summary!$AX$3:$AX$8),_xlfn.RANK.AVG(Summary!AI$3:AI$8,Summary!AI$3:AI$8,0)),0)</f>
        <v>0.14368424162141988</v>
      </c>
      <c r="AI49">
        <f ca="1">IFERROR(CORREL(_xlfn.RANK.AVG(Summary!$AX$3:$AX$8,Summary!$AX$3:$AX$8),_xlfn.RANK.AVG(Summary!AJ$3:AJ$8,Summary!AJ$3:AJ$8,0)),0)</f>
        <v>-0.89802651013387447</v>
      </c>
      <c r="AJ49">
        <f ca="1">IFERROR(CORREL(_xlfn.RANK.AVG(Summary!$AX$3:$AX$8,Summary!$AX$3:$AX$8),_xlfn.RANK.AVG(Summary!AK$3:AK$8,Summary!AK$3:AK$8,0)),0)</f>
        <v>0</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0.46697378526961464</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-0.13912166872805046</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-0.65582583578395293</v>
      </c>
      <c r="BC49">
        <f ca="1">IFERROR(CORREL(_xlfn.RANK.AVG(Summary!$AX$3:$AX$8,Summary!$AX$3:$AX$8),_xlfn.RANK.AVG(Summary!BD$3:BD$8,Summary!BD$3:BD$8,0)),0)</f>
        <v>-0.64684315881538224</v>
      </c>
      <c r="BD49">
        <f ca="1">IFERROR(CORREL(_xlfn.RANK.AVG(Summary!$AX$3:$AX$8,Summary!$AX$3:$AX$8),_xlfn.RANK.AVG(Summary!BE$3:BE$8,Summary!BE$3:BE$8,0)),0)</f>
        <v>-0.57681790368297048</v>
      </c>
      <c r="BE49">
        <f ca="1">IFERROR(CORREL(_xlfn.RANK.AVG(Summary!$AX$3:$AX$8,Summary!$AX$3:$AX$8),_xlfn.RANK.AVG(Summary!BF$3:BF$8,Summary!BF$3:BF$8,0)),0)</f>
        <v>-0.57681790368297048</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-0.16395645894598823</v>
      </c>
      <c r="BI49">
        <f ca="1">IFERROR(CORREL(_xlfn.RANK.AVG(Summary!$AX$3:$AX$8,Summary!$AX$3:$AX$8),_xlfn.RANK.AVG(Summary!BJ$3:BJ$8,Summary!BJ$3:BJ$8,0)),0)</f>
        <v>-0.6565706694547585</v>
      </c>
      <c r="BJ49">
        <f ca="1">IFERROR(CORREL(_xlfn.RANK.AVG(Summary!$AX$3:$AX$8,Summary!$AX$3:$AX$8),_xlfn.RANK.AVG(Summary!BK$3:BK$8,Summary!BK$3:BK$8,0)),0)</f>
        <v>0.21251185925162072</v>
      </c>
      <c r="BK49">
        <f ca="1">IFERROR(CORREL(_xlfn.RANK.AVG(Summary!$AX$3:$AX$8,Summary!$AX$3:$AX$8),_xlfn.RANK.AVG(Summary!BL$3:BL$8,Summary!BL$3:BL$8,0)),0)</f>
        <v>-0.16395645894598823</v>
      </c>
      <c r="BL49">
        <f ca="1">IFERROR(CORREL(_xlfn.RANK.AVG(Summary!$AX$3:$AX$8,Summary!$AX$3:$AX$8),_xlfn.RANK.AVG(Summary!BM$3:BM$8,Summary!BM$3:BM$8,0)),0)</f>
        <v>-0.57681790368297048</v>
      </c>
      <c r="BM49">
        <f ca="1">IFERROR(CORREL(_xlfn.RANK.AVG(Summary!$AX$3:$AX$8,Summary!$AX$3:$AX$8),_xlfn.RANK.AVG(Summary!BN$3:BN$8,Summary!BN$3:BN$8,0)),0)</f>
        <v>-3.2791291789197645E-2</v>
      </c>
      <c r="BN49">
        <f ca="1">IFERROR(CORREL(_xlfn.RANK.AVG(Summary!$AX$3:$AX$8,Summary!$AX$3:$AX$8),_xlfn.RANK.AVG(Summary!BO$3:BO$8,Summary!BO$3:BO$8,0)),0)</f>
        <v>-0.57681790368297048</v>
      </c>
      <c r="BO49">
        <f ca="1">IFERROR(CORREL(_xlfn.RANK.AVG(Summary!$AX$3:$AX$8,Summary!$AX$3:$AX$8),_xlfn.RANK.AVG(Summary!BP$3:BP$8,Summary!BP$3:BP$8,0)),0)</f>
        <v>-0.57681790368297048</v>
      </c>
      <c r="BP49">
        <f ca="1">IFERROR(CORREL(_xlfn.RANK.AVG(Summary!$AX$3:$AX$8,Summary!$AX$3:$AX$8),_xlfn.RANK.AVG(Summary!BQ$3:BQ$8,Summary!BQ$3:BQ$8,0)),0)</f>
        <v>-0.51847584736521268</v>
      </c>
      <c r="BQ49">
        <f ca="1">IFERROR(CORREL(_xlfn.RANK.AVG(Summary!$AX$3:$AX$8,Summary!$AX$3:$AX$8),_xlfn.RANK.AVG(Summary!BR$3:BR$8,Summary!BR$3:BR$8,0)),0)</f>
        <v>-0.57681790368297048</v>
      </c>
      <c r="BR49">
        <f ca="1">IFERROR(CORREL(_xlfn.RANK.AVG(Summary!$AX$3:$AX$8,Summary!$AX$3:$AX$8),_xlfn.RANK.AVG(Summary!BS$3:BS$8,Summary!BS$3:BS$8,0)),0)</f>
        <v>0</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-0.708447269178752</v>
      </c>
      <c r="R50">
        <f ca="1">IFERROR(CORREL(_xlfn.RANK.AVG(Summary!$AY$3:$AY$8,Summary!$AY$3:$AY$8),_xlfn.RANK.AVG(Summary!S$3:S$8,Summary!S$3:S$8,0)),0)</f>
        <v>0.13912166872805046</v>
      </c>
      <c r="S50">
        <f ca="1">IFERROR(CORREL(_xlfn.RANK.AVG(Summary!$AY$3:$AY$8,Summary!$AY$3:$AY$8),_xlfn.RANK.AVG(Summary!T$3:T$8,Summary!T$3:T$8,0)),0)</f>
        <v>0.21561438627179408</v>
      </c>
      <c r="T50">
        <f ca="1">IFERROR(CORREL(_xlfn.RANK.AVG(Summary!$AY$3:$AY$8,Summary!$AY$3:$AY$8),_xlfn.RANK.AVG(Summary!U$3:U$8,Summary!U$3:U$8,0)),0)</f>
        <v>0.46697378526961464</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0.708447269178752</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-0.3388226069985335</v>
      </c>
      <c r="AE50">
        <f ca="1">IFERROR(CORREL(_xlfn.RANK.AVG(Summary!$AY$3:$AY$8,Summary!$AY$3:$AY$8),_xlfn.RANK.AVG(Summary!AF$3:AF$8,Summary!AF$3:AF$8,0)),0)</f>
        <v>0</v>
      </c>
      <c r="AF50">
        <f ca="1">IFERROR(CORREL(_xlfn.RANK.AVG(Summary!$AY$3:$AY$8,Summary!$AY$3:$AY$8),_xlfn.RANK.AVG(Summary!AG$3:AG$8,Summary!AG$3:AG$8,0)),0)</f>
        <v>-0.3388226069985335</v>
      </c>
      <c r="AG50">
        <f ca="1">IFERROR(CORREL(_xlfn.RANK.AVG(Summary!$AY$3:$AY$8,Summary!$AY$3:$AY$8),_xlfn.RANK.AVG(Summary!AH$3:AH$8,Summary!AH$3:AH$8,0)),0)</f>
        <v>0.4173650061841514</v>
      </c>
      <c r="AH50">
        <f ca="1">IFERROR(CORREL(_xlfn.RANK.AVG(Summary!$AY$3:$AY$8,Summary!$AY$3:$AY$8),_xlfn.RANK.AVG(Summary!AI$3:AI$8,Summary!AI$3:AI$8,0)),0)</f>
        <v>-0.14368424162141988</v>
      </c>
      <c r="AI50">
        <f ca="1">IFERROR(CORREL(_xlfn.RANK.AVG(Summary!$AY$3:$AY$8,Summary!$AY$3:$AY$8),_xlfn.RANK.AVG(Summary!AJ$3:AJ$8,Summary!AJ$3:AJ$8,0)),0)</f>
        <v>0.89802651013387447</v>
      </c>
      <c r="AJ50">
        <f ca="1">IFERROR(CORREL(_xlfn.RANK.AVG(Summary!$AY$3:$AY$8,Summary!$AY$3:$AY$8),_xlfn.RANK.AVG(Summary!AK$3:AK$8,Summary!AK$3:AK$8,0)),0)</f>
        <v>0</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-0.46697378526961464</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0.13912166872805046</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0.65582583578395293</v>
      </c>
      <c r="BC50">
        <f ca="1">IFERROR(CORREL(_xlfn.RANK.AVG(Summary!$AY$3:$AY$8,Summary!$AY$3:$AY$8),_xlfn.RANK.AVG(Summary!BD$3:BD$8,Summary!BD$3:BD$8,0)),0)</f>
        <v>0.64684315881538224</v>
      </c>
      <c r="BD50">
        <f ca="1">IFERROR(CORREL(_xlfn.RANK.AVG(Summary!$AY$3:$AY$8,Summary!$AY$3:$AY$8),_xlfn.RANK.AVG(Summary!BE$3:BE$8,Summary!BE$3:BE$8,0)),0)</f>
        <v>0.57681790368297048</v>
      </c>
      <c r="BE50">
        <f ca="1">IFERROR(CORREL(_xlfn.RANK.AVG(Summary!$AY$3:$AY$8,Summary!$AY$3:$AY$8),_xlfn.RANK.AVG(Summary!BF$3:BF$8,Summary!BF$3:BF$8,0)),0)</f>
        <v>0.57681790368297048</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0.16395645894598823</v>
      </c>
      <c r="BI50">
        <f ca="1">IFERROR(CORREL(_xlfn.RANK.AVG(Summary!$AY$3:$AY$8,Summary!$AY$3:$AY$8),_xlfn.RANK.AVG(Summary!BJ$3:BJ$8,Summary!BJ$3:BJ$8,0)),0)</f>
        <v>0.6565706694547585</v>
      </c>
      <c r="BJ50">
        <f ca="1">IFERROR(CORREL(_xlfn.RANK.AVG(Summary!$AY$3:$AY$8,Summary!$AY$3:$AY$8),_xlfn.RANK.AVG(Summary!BK$3:BK$8,Summary!BK$3:BK$8,0)),0)</f>
        <v>-0.21251185925162072</v>
      </c>
      <c r="BK50">
        <f ca="1">IFERROR(CORREL(_xlfn.RANK.AVG(Summary!$AY$3:$AY$8,Summary!$AY$3:$AY$8),_xlfn.RANK.AVG(Summary!BL$3:BL$8,Summary!BL$3:BL$8,0)),0)</f>
        <v>0.16395645894598823</v>
      </c>
      <c r="BL50">
        <f ca="1">IFERROR(CORREL(_xlfn.RANK.AVG(Summary!$AY$3:$AY$8,Summary!$AY$3:$AY$8),_xlfn.RANK.AVG(Summary!BM$3:BM$8,Summary!BM$3:BM$8,0)),0)</f>
        <v>0.57681790368297048</v>
      </c>
      <c r="BM50">
        <f ca="1">IFERROR(CORREL(_xlfn.RANK.AVG(Summary!$AY$3:$AY$8,Summary!$AY$3:$AY$8),_xlfn.RANK.AVG(Summary!BN$3:BN$8,Summary!BN$3:BN$8,0)),0)</f>
        <v>3.2791291789197645E-2</v>
      </c>
      <c r="BN50">
        <f ca="1">IFERROR(CORREL(_xlfn.RANK.AVG(Summary!$AY$3:$AY$8,Summary!$AY$3:$AY$8),_xlfn.RANK.AVG(Summary!BO$3:BO$8,Summary!BO$3:BO$8,0)),0)</f>
        <v>0.57681790368297048</v>
      </c>
      <c r="BO50">
        <f ca="1">IFERROR(CORREL(_xlfn.RANK.AVG(Summary!$AY$3:$AY$8,Summary!$AY$3:$AY$8),_xlfn.RANK.AVG(Summary!BP$3:BP$8,Summary!BP$3:BP$8,0)),0)</f>
        <v>0.57681790368297048</v>
      </c>
      <c r="BP50">
        <f ca="1">IFERROR(CORREL(_xlfn.RANK.AVG(Summary!$AY$3:$AY$8,Summary!$AY$3:$AY$8),_xlfn.RANK.AVG(Summary!BQ$3:BQ$8,Summary!BQ$3:BQ$8,0)),0)</f>
        <v>0.51847584736521268</v>
      </c>
      <c r="BQ50">
        <f ca="1">IFERROR(CORREL(_xlfn.RANK.AVG(Summary!$AY$3:$AY$8,Summary!$AY$3:$AY$8),_xlfn.RANK.AVG(Summary!BR$3:BR$8,Summary!BR$3:BR$8,0)),0)</f>
        <v>0.57681790368297048</v>
      </c>
      <c r="BR50">
        <f ca="1">IFERROR(CORREL(_xlfn.RANK.AVG(Summary!$AY$3:$AY$8,Summary!$AY$3:$AY$8),_xlfn.RANK.AVG(Summary!BS$3:BS$8,Summary!BS$3:BS$8,0)),0)</f>
        <v>0</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0.35294117647058815</v>
      </c>
      <c r="R51">
        <f ca="1">IFERROR(CORREL(_xlfn.RANK.AVG(Summary!$AZ$3:$AZ$8,Summary!$AZ$3:$AZ$8),_xlfn.RANK.AVG(Summary!S$3:S$8,Summary!S$3:S$8,0)),0)</f>
        <v>-0.13284223283101429</v>
      </c>
      <c r="S51">
        <f ca="1">IFERROR(CORREL(_xlfn.RANK.AVG(Summary!$AZ$3:$AZ$8,Summary!$AZ$3:$AZ$8),_xlfn.RANK.AVG(Summary!T$3:T$8,Summary!T$3:T$8,0)),0)</f>
        <v>-5.8823529411764691E-2</v>
      </c>
      <c r="T51">
        <f ca="1">IFERROR(CORREL(_xlfn.RANK.AVG(Summary!$AZ$3:$AZ$8,Summary!$AZ$3:$AZ$8),_xlfn.RANK.AVG(Summary!U$3:U$8,Summary!U$3:U$8,0)),0)</f>
        <v>-0.68599434057003528</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-0.64705882352941158</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0.11764705882352938</v>
      </c>
      <c r="AE51">
        <f ca="1">IFERROR(CORREL(_xlfn.RANK.AVG(Summary!$AZ$3:$AZ$8,Summary!$AZ$3:$AZ$8),_xlfn.RANK.AVG(Summary!AF$3:AF$8,Summary!AF$3:AF$8,0)),0)</f>
        <v>0</v>
      </c>
      <c r="AF51">
        <f ca="1">IFERROR(CORREL(_xlfn.RANK.AVG(Summary!$AZ$3:$AZ$8,Summary!$AZ$3:$AZ$8),_xlfn.RANK.AVG(Summary!AG$3:AG$8,Summary!AG$3:AG$8,0)),0)</f>
        <v>5.8823529411764691E-2</v>
      </c>
      <c r="AG51">
        <f ca="1">IFERROR(CORREL(_xlfn.RANK.AVG(Summary!$AZ$3:$AZ$8,Summary!$AZ$3:$AZ$8),_xlfn.RANK.AVG(Summary!AH$3:AH$8,Summary!AH$3:AH$8,0)),0)</f>
        <v>-0.66421116415507142</v>
      </c>
      <c r="AH51">
        <f ca="1">IFERROR(CORREL(_xlfn.RANK.AVG(Summary!$AZ$3:$AZ$8,Summary!$AZ$3:$AZ$8),_xlfn.RANK.AVG(Summary!AI$3:AI$8,Summary!AI$3:AI$8,0)),0)</f>
        <v>0.30869745325651587</v>
      </c>
      <c r="AI51">
        <f ca="1">IFERROR(CORREL(_xlfn.RANK.AVG(Summary!$AZ$3:$AZ$8,Summary!$AZ$3:$AZ$8),_xlfn.RANK.AVG(Summary!AJ$3:AJ$8,Summary!AJ$3:AJ$8,0)),0)</f>
        <v>-0.78889349165554057</v>
      </c>
      <c r="AJ51">
        <f ca="1">IFERROR(CORREL(_xlfn.RANK.AVG(Summary!$AZ$3:$AZ$8,Summary!$AZ$3:$AZ$8),_xlfn.RANK.AVG(Summary!AK$3:AK$8,Summary!AK$3:AK$8,0)),0)</f>
        <v>0</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0.68599434057003528</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-0.13284223283101429</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-0.37573457465108967</v>
      </c>
      <c r="BC51">
        <f ca="1">IFERROR(CORREL(_xlfn.RANK.AVG(Summary!$AZ$3:$AZ$8,Summary!$AZ$3:$AZ$8),_xlfn.RANK.AVG(Summary!BD$3:BD$8,Summary!BD$3:BD$8,0)),0)</f>
        <v>-0.45588235294117641</v>
      </c>
      <c r="BD51">
        <f ca="1">IFERROR(CORREL(_xlfn.RANK.AVG(Summary!$AZ$3:$AZ$8,Summary!$AZ$3:$AZ$8),_xlfn.RANK.AVG(Summary!BE$3:BE$8,Summary!BE$3:BE$8,0)),0)</f>
        <v>-0.40583972495671394</v>
      </c>
      <c r="BE51">
        <f ca="1">IFERROR(CORREL(_xlfn.RANK.AVG(Summary!$AZ$3:$AZ$8,Summary!$AZ$3:$AZ$8),_xlfn.RANK.AVG(Summary!BF$3:BF$8,Summary!BF$3:BF$8,0)),0)</f>
        <v>-0.40583972495671394</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0.17221168004841608</v>
      </c>
      <c r="BI51">
        <f ca="1">IFERROR(CORREL(_xlfn.RANK.AVG(Summary!$AZ$3:$AZ$8,Summary!$AZ$3:$AZ$8),_xlfn.RANK.AVG(Summary!BJ$3:BJ$8,Summary!BJ$3:BJ$8,0)),0)</f>
        <v>-0.50751921892255225</v>
      </c>
      <c r="BJ51">
        <f ca="1">IFERROR(CORREL(_xlfn.RANK.AVG(Summary!$AZ$3:$AZ$8,Summary!$AZ$3:$AZ$8),_xlfn.RANK.AVG(Summary!BK$3:BK$8,Summary!BK$3:BK$8,0)),0)</f>
        <v>-8.6965655347867266E-2</v>
      </c>
      <c r="BK51">
        <f ca="1">IFERROR(CORREL(_xlfn.RANK.AVG(Summary!$AZ$3:$AZ$8,Summary!$AZ$3:$AZ$8),_xlfn.RANK.AVG(Summary!BL$3:BL$8,Summary!BL$3:BL$8,0)),0)</f>
        <v>0.17221168004841608</v>
      </c>
      <c r="BL51">
        <f ca="1">IFERROR(CORREL(_xlfn.RANK.AVG(Summary!$AZ$3:$AZ$8,Summary!$AZ$3:$AZ$8),_xlfn.RANK.AVG(Summary!BM$3:BM$8,Summary!BM$3:BM$8,0)),0)</f>
        <v>-0.40583972495671394</v>
      </c>
      <c r="BM51">
        <f ca="1">IFERROR(CORREL(_xlfn.RANK.AVG(Summary!$AZ$3:$AZ$8,Summary!$AZ$3:$AZ$8),_xlfn.RANK.AVG(Summary!BN$3:BN$8,Summary!BN$3:BN$8,0)),0)</f>
        <v>0.34442336009683217</v>
      </c>
      <c r="BN51">
        <f ca="1">IFERROR(CORREL(_xlfn.RANK.AVG(Summary!$AZ$3:$AZ$8,Summary!$AZ$3:$AZ$8),_xlfn.RANK.AVG(Summary!BO$3:BO$8,Summary!BO$3:BO$8,0)),0)</f>
        <v>-0.40583972495671394</v>
      </c>
      <c r="BO51">
        <f ca="1">IFERROR(CORREL(_xlfn.RANK.AVG(Summary!$AZ$3:$AZ$8,Summary!$AZ$3:$AZ$8),_xlfn.RANK.AVG(Summary!BP$3:BP$8,Summary!BP$3:BP$8,0)),0)</f>
        <v>-0.40583972495671394</v>
      </c>
      <c r="BP51">
        <f ca="1">IFERROR(CORREL(_xlfn.RANK.AVG(Summary!$AZ$3:$AZ$8,Summary!$AZ$3:$AZ$8),_xlfn.RANK.AVG(Summary!BQ$3:BQ$8,Summary!BQ$3:BQ$8,0)),0)</f>
        <v>-0.29704426289300223</v>
      </c>
      <c r="BQ51">
        <f ca="1">IFERROR(CORREL(_xlfn.RANK.AVG(Summary!$AZ$3:$AZ$8,Summary!$AZ$3:$AZ$8),_xlfn.RANK.AVG(Summary!BR$3:BR$8,Summary!BR$3:BR$8,0)),0)</f>
        <v>-0.40583972495671394</v>
      </c>
      <c r="BR51">
        <f ca="1">IFERROR(CORREL(_xlfn.RANK.AVG(Summary!$AZ$3:$AZ$8,Summary!$AZ$3:$AZ$8),_xlfn.RANK.AVG(Summary!BS$3:BS$8,Summary!BS$3:BS$8,0)),0)</f>
        <v>0</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-0.58823529411764697</v>
      </c>
      <c r="R53">
        <f ca="1">IFERROR(CORREL(_xlfn.RANK.AVG(Summary!$BB$3:$BB$8,Summary!$BB$3:$BB$8),_xlfn.RANK.AVG(Summary!S$3:S$8,Summary!S$3:S$8,0)),0)</f>
        <v>0.39852669849304284</v>
      </c>
      <c r="S53">
        <f ca="1">IFERROR(CORREL(_xlfn.RANK.AVG(Summary!$BB$3:$BB$8,Summary!$BB$3:$BB$8),_xlfn.RANK.AVG(Summary!T$3:T$8,Summary!T$3:T$8,0)),0)</f>
        <v>-5.8823529411764691E-2</v>
      </c>
      <c r="T53">
        <f ca="1">IFERROR(CORREL(_xlfn.RANK.AVG(Summary!$BB$3:$BB$8,Summary!$BB$3:$BB$8),_xlfn.RANK.AVG(Summary!U$3:U$8,Summary!U$3:U$8,0)),0)</f>
        <v>0.85749292571254421</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0.94117647058823506</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-0.58823529411764697</v>
      </c>
      <c r="AE53">
        <f ca="1">IFERROR(CORREL(_xlfn.RANK.AVG(Summary!$BB$3:$BB$8,Summary!$BB$3:$BB$8),_xlfn.RANK.AVG(Summary!AF$3:AF$8,Summary!AF$3:AF$8,0)),0)</f>
        <v>0</v>
      </c>
      <c r="AF53">
        <f ca="1">IFERROR(CORREL(_xlfn.RANK.AVG(Summary!$BB$3:$BB$8,Summary!$BB$3:$BB$8),_xlfn.RANK.AVG(Summary!AG$3:AG$8,Summary!AG$3:AG$8,0)),0)</f>
        <v>-0.58823529411764697</v>
      </c>
      <c r="AG53">
        <f ca="1">IFERROR(CORREL(_xlfn.RANK.AVG(Summary!$BB$3:$BB$8,Summary!$BB$3:$BB$8),_xlfn.RANK.AVG(Summary!AH$3:AH$8,Summary!AH$3:AH$8,0)),0)</f>
        <v>0.66421116415507142</v>
      </c>
      <c r="AH53">
        <f ca="1">IFERROR(CORREL(_xlfn.RANK.AVG(Summary!$BB$3:$BB$8,Summary!$BB$3:$BB$8),_xlfn.RANK.AVG(Summary!AI$3:AI$8,Summary!AI$3:AI$8,0)),0)</f>
        <v>0.27439773622801411</v>
      </c>
      <c r="AI53">
        <f ca="1">IFERROR(CORREL(_xlfn.RANK.AVG(Summary!$BB$3:$BB$8,Summary!$BB$3:$BB$8),_xlfn.RANK.AVG(Summary!AJ$3:AJ$8,Summary!AJ$3:AJ$8,0)),0)</f>
        <v>0.54879547245602822</v>
      </c>
      <c r="AJ53">
        <f ca="1">IFERROR(CORREL(_xlfn.RANK.AVG(Summary!$BB$3:$BB$8,Summary!$BB$3:$BB$8),_xlfn.RANK.AVG(Summary!AK$3:AK$8,Summary!AK$3:AK$8,0)),0)</f>
        <v>0</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-0.85749292571254421</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0.39852669849304284</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0.43835700375960462</v>
      </c>
      <c r="BC53">
        <f ca="1">IFERROR(CORREL(_xlfn.RANK.AVG(Summary!$BB$3:$BB$8,Summary!$BB$3:$BB$8),_xlfn.RANK.AVG(Summary!BD$3:BD$8,Summary!BD$3:BD$8,0)),0)</f>
        <v>0.39705882352941169</v>
      </c>
      <c r="BD53">
        <f ca="1">IFERROR(CORREL(_xlfn.RANK.AVG(Summary!$BB$3:$BB$8,Summary!$BB$3:$BB$8),_xlfn.RANK.AVG(Summary!BE$3:BE$8,Summary!BE$3:BE$8,0)),0)</f>
        <v>0.28988551782622424</v>
      </c>
      <c r="BE53">
        <f ca="1">IFERROR(CORREL(_xlfn.RANK.AVG(Summary!$BB$3:$BB$8,Summary!$BB$3:$BB$8),_xlfn.RANK.AVG(Summary!BF$3:BF$8,Summary!BF$3:BF$8,0)),0)</f>
        <v>0.28988551782622424</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-0.26614532371118854</v>
      </c>
      <c r="BI53">
        <f ca="1">IFERROR(CORREL(_xlfn.RANK.AVG(Summary!$BB$3:$BB$8,Summary!$BB$3:$BB$8),_xlfn.RANK.AVG(Summary!BJ$3:BJ$8,Summary!BJ$3:BJ$8,0)),0)</f>
        <v>0.35824886041591925</v>
      </c>
      <c r="BJ53">
        <f ca="1">IFERROR(CORREL(_xlfn.RANK.AVG(Summary!$BB$3:$BB$8,Summary!$BB$3:$BB$8),_xlfn.RANK.AVG(Summary!BK$3:BK$8,Summary!BK$3:BK$8,0)),0)</f>
        <v>0.14494275891311212</v>
      </c>
      <c r="BK53">
        <f ca="1">IFERROR(CORREL(_xlfn.RANK.AVG(Summary!$BB$3:$BB$8,Summary!$BB$3:$BB$8),_xlfn.RANK.AVG(Summary!BL$3:BL$8,Summary!BL$3:BL$8,0)),0)</f>
        <v>-0.26614532371118854</v>
      </c>
      <c r="BL53">
        <f ca="1">IFERROR(CORREL(_xlfn.RANK.AVG(Summary!$BB$3:$BB$8,Summary!$BB$3:$BB$8),_xlfn.RANK.AVG(Summary!BM$3:BM$8,Summary!BM$3:BM$8,0)),0)</f>
        <v>0.28988551782622424</v>
      </c>
      <c r="BM53">
        <f ca="1">IFERROR(CORREL(_xlfn.RANK.AVG(Summary!$BB$3:$BB$8,Summary!$BB$3:$BB$8),_xlfn.RANK.AVG(Summary!BN$3:BN$8,Summary!BN$3:BN$8,0)),0)</f>
        <v>-0.25048971643405976</v>
      </c>
      <c r="BN53">
        <f ca="1">IFERROR(CORREL(_xlfn.RANK.AVG(Summary!$BB$3:$BB$8,Summary!$BB$3:$BB$8),_xlfn.RANK.AVG(Summary!BO$3:BO$8,Summary!BO$3:BO$8,0)),0)</f>
        <v>0.28988551782622424</v>
      </c>
      <c r="BO53">
        <f ca="1">IFERROR(CORREL(_xlfn.RANK.AVG(Summary!$BB$3:$BB$8,Summary!$BB$3:$BB$8),_xlfn.RANK.AVG(Summary!BP$3:BP$8,Summary!BP$3:BP$8,0)),0)</f>
        <v>0.28988551782622424</v>
      </c>
      <c r="BP53">
        <f ca="1">IFERROR(CORREL(_xlfn.RANK.AVG(Summary!$BB$3:$BB$8,Summary!$BB$3:$BB$8),_xlfn.RANK.AVG(Summary!BQ$3:BQ$8,Summary!BQ$3:BQ$8,0)),0)</f>
        <v>0.49507377148833709</v>
      </c>
      <c r="BQ53">
        <f ca="1">IFERROR(CORREL(_xlfn.RANK.AVG(Summary!$BB$3:$BB$8,Summary!$BB$3:$BB$8),_xlfn.RANK.AVG(Summary!BR$3:BR$8,Summary!BR$3:BR$8,0)),0)</f>
        <v>0.28988551782622424</v>
      </c>
      <c r="BR53">
        <f ca="1">IFERROR(CORREL(_xlfn.RANK.AVG(Summary!$BB$3:$BB$8,Summary!$BB$3:$BB$8),_xlfn.RANK.AVG(Summary!BS$3:BS$8,Summary!BS$3:BS$8,0)),0)</f>
        <v>0</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-0.39727607885233018</v>
      </c>
      <c r="C54">
        <f ca="1">IFERROR(CORREL(_xlfn.RANK.AVG(Summary!$BC$3:$BC$8,Summary!$BC$3:$BC$8),_xlfn.RANK.AVG(Summary!D$3:D$8,Summary!D$3:D$8,0)),0)</f>
        <v>-0.39727607885233018</v>
      </c>
      <c r="D54">
        <f ca="1">IFERROR(CORREL(_xlfn.RANK.AVG(Summary!$BC$3:$BC$8,Summary!$BC$3:$BC$8),_xlfn.RANK.AVG(Summary!E$3:E$8,Summary!E$3:E$8,0)),0)</f>
        <v>-0.43835700375960462</v>
      </c>
      <c r="E54">
        <f ca="1">IFERROR(CORREL(_xlfn.RANK.AVG(Summary!$BC$3:$BC$8,Summary!$BC$3:$BC$8),_xlfn.RANK.AVG(Summary!F$3:F$8,Summary!F$3:F$8,0)),0)</f>
        <v>-0.15655607277128736</v>
      </c>
      <c r="F54">
        <f ca="1">IFERROR(CORREL(_xlfn.RANK.AVG(Summary!$BC$3:$BC$8,Summary!$BC$3:$BC$8),_xlfn.RANK.AVG(Summary!G$3:G$8,Summary!G$3:G$8,0)),0)</f>
        <v>-0.43835700375960462</v>
      </c>
      <c r="G54">
        <f ca="1">IFERROR(CORREL(_xlfn.RANK.AVG(Summary!$BC$3:$BC$8,Summary!$BC$3:$BC$8),_xlfn.RANK.AVG(Summary!H$3:H$8,Summary!H$3:H$8,0)),0)</f>
        <v>-0.43835700375960462</v>
      </c>
      <c r="H54">
        <f ca="1">IFERROR(CORREL(_xlfn.RANK.AVG(Summary!$BC$3:$BC$8,Summary!$BC$3:$BC$8),_xlfn.RANK.AVG(Summary!I$3:I$8,Summary!I$3:I$8,0)),0)</f>
        <v>0.37573457465108967</v>
      </c>
      <c r="I54">
        <f ca="1">IFERROR(CORREL(_xlfn.RANK.AVG(Summary!$BC$3:$BC$8,Summary!$BC$3:$BC$8),_xlfn.RANK.AVG(Summary!J$3:J$8,Summary!J$3:J$8,0)),0)</f>
        <v>-0.43835700375960462</v>
      </c>
      <c r="J54">
        <f ca="1">IFERROR(CORREL(_xlfn.RANK.AVG(Summary!$BC$3:$BC$8,Summary!$BC$3:$BC$8),_xlfn.RANK.AVG(Summary!K$3:K$8,Summary!K$3:K$8,0)),0)</f>
        <v>-0.34442336009683217</v>
      </c>
      <c r="K54">
        <f ca="1">IFERROR(CORREL(_xlfn.RANK.AVG(Summary!$BC$3:$BC$8,Summary!$BC$3:$BC$8),_xlfn.RANK.AVG(Summary!L$3:L$8,Summary!L$3:L$8,0)),0)</f>
        <v>0.37573457465108967</v>
      </c>
      <c r="L54">
        <f ca="1">IFERROR(CORREL(_xlfn.RANK.AVG(Summary!$BC$3:$BC$8,Summary!$BC$3:$BC$8),_xlfn.RANK.AVG(Summary!M$3:M$8,Summary!M$3:M$8,0)),0)</f>
        <v>0.15655607277128736</v>
      </c>
      <c r="M54">
        <f ca="1">IFERROR(CORREL(_xlfn.RANK.AVG(Summary!$BC$3:$BC$8,Summary!$BC$3:$BC$8),_xlfn.RANK.AVG(Summary!N$3:N$8,Summary!N$3:N$8,0)),0)</f>
        <v>0.37573457465108967</v>
      </c>
      <c r="N54">
        <f ca="1">IFERROR(CORREL(_xlfn.RANK.AVG(Summary!$BC$3:$BC$8,Summary!$BC$3:$BC$8),_xlfn.RANK.AVG(Summary!O$3:O$8,Summary!O$3:O$8,0)),0)</f>
        <v>-0.42426406871192845</v>
      </c>
      <c r="O54">
        <f ca="1">IFERROR(CORREL(_xlfn.RANK.AVG(Summary!$BC$3:$BC$8,Summary!$BC$3:$BC$8),_xlfn.RANK.AVG(Summary!P$3:P$8,Summary!P$3:P$8,0)),0)</f>
        <v>-0.42426406871192845</v>
      </c>
      <c r="P54">
        <f ca="1">IFERROR(CORREL(_xlfn.RANK.AVG(Summary!$BC$3:$BC$8,Summary!$BC$3:$BC$8),_xlfn.RANK.AVG(Summary!Q$3:Q$8,Summary!Q$3:Q$8,0)),0)</f>
        <v>-0.74687902824238062</v>
      </c>
      <c r="Q54">
        <f ca="1">IFERROR(CORREL(_xlfn.RANK.AVG(Summary!$BC$3:$BC$8,Summary!$BC$3:$BC$8),_xlfn.RANK.AVG(Summary!R$3:R$8,Summary!R$3:R$8,0)),0)</f>
        <v>-0.62622429108514943</v>
      </c>
      <c r="R54">
        <f ca="1">IFERROR(CORREL(_xlfn.RANK.AVG(Summary!$BC$3:$BC$8,Summary!$BC$3:$BC$8),_xlfn.RANK.AVG(Summary!S$3:S$8,Summary!S$3:S$8,0)),0)</f>
        <v>-0.42426406871192845</v>
      </c>
      <c r="S54">
        <f ca="1">IFERROR(CORREL(_xlfn.RANK.AVG(Summary!$BC$3:$BC$8,Summary!$BC$3:$BC$8),_xlfn.RANK.AVG(Summary!T$3:T$8,Summary!T$3:T$8,0)),0)</f>
        <v>-0.25048971643405976</v>
      </c>
      <c r="T54">
        <f ca="1">IFERROR(CORREL(_xlfn.RANK.AVG(Summary!$BC$3:$BC$8,Summary!$BC$3:$BC$8),_xlfn.RANK.AVG(Summary!U$3:U$8,Summary!U$3:U$8,0)),0)</f>
        <v>-1.8257418583505533E-2</v>
      </c>
      <c r="U54">
        <f ca="1">IFERROR(CORREL(_xlfn.RANK.AVG(Summary!$BC$3:$BC$8,Summary!$BC$3:$BC$8),_xlfn.RANK.AVG(Summary!V$3:V$8,Summary!V$3:V$8,0)),0)</f>
        <v>0.28284271247461895</v>
      </c>
      <c r="V54">
        <f ca="1">IFERROR(CORREL(_xlfn.RANK.AVG(Summary!$BC$3:$BC$8,Summary!$BC$3:$BC$8),_xlfn.RANK.AVG(Summary!W$3:W$8,Summary!W$3:W$8,0)),0)</f>
        <v>-0.90578945978331271</v>
      </c>
      <c r="W54">
        <f ca="1">IFERROR(CORREL(_xlfn.RANK.AVG(Summary!$BC$3:$BC$8,Summary!$BC$3:$BC$8),_xlfn.RANK.AVG(Summary!X$3:X$8,Summary!X$3:X$8,0)),0)</f>
        <v>0.28180093098831727</v>
      </c>
      <c r="X54">
        <f ca="1">IFERROR(CORREL(_xlfn.RANK.AVG(Summary!$BC$3:$BC$8,Summary!$BC$3:$BC$8),_xlfn.RANK.AVG(Summary!Y$3:Y$8,Summary!Y$3:Y$8,0)),0)</f>
        <v>0.7827803638564369</v>
      </c>
      <c r="Y54">
        <f ca="1">IFERROR(CORREL(_xlfn.RANK.AVG(Summary!$BC$3:$BC$8,Summary!$BC$3:$BC$8),_xlfn.RANK.AVG(Summary!Z$3:Z$8,Summary!Z$3:Z$8,0)),0)</f>
        <v>-1.8257418583505533E-2</v>
      </c>
      <c r="Z54">
        <f ca="1">IFERROR(CORREL(_xlfn.RANK.AVG(Summary!$BC$3:$BC$8,Summary!$BC$3:$BC$8),_xlfn.RANK.AVG(Summary!AA$3:AA$8,Summary!AA$3:AA$8,0)),0)</f>
        <v>0</v>
      </c>
      <c r="AA54">
        <f ca="1">IFERROR(CORREL(_xlfn.RANK.AVG(Summary!$BC$3:$BC$8,Summary!$BC$3:$BC$8),_xlfn.RANK.AVG(Summary!AB$3:AB$8,Summary!AB$3:AB$8,0)),0)</f>
        <v>0.65582583578395293</v>
      </c>
      <c r="AB54">
        <f ca="1">IFERROR(CORREL(_xlfn.RANK.AVG(Summary!$BC$3:$BC$8,Summary!$BC$3:$BC$8),_xlfn.RANK.AVG(Summary!AC$3:AC$8,Summary!AC$3:AC$8,0)),0)</f>
        <v>0</v>
      </c>
      <c r="AC54">
        <f ca="1">IFERROR(CORREL(_xlfn.RANK.AVG(Summary!$BC$3:$BC$8,Summary!$BC$3:$BC$8),_xlfn.RANK.AVG(Summary!AD$3:AD$8,Summary!AD$3:AD$8,0)),0)</f>
        <v>-1.8257418583505533E-2</v>
      </c>
      <c r="AD54">
        <f ca="1">IFERROR(CORREL(_xlfn.RANK.AVG(Summary!$BC$3:$BC$8,Summary!$BC$3:$BC$8),_xlfn.RANK.AVG(Summary!AE$3:AE$8,Summary!AE$3:AE$8,0)),0)</f>
        <v>-0.75146914930217934</v>
      </c>
      <c r="AE54">
        <f ca="1">IFERROR(CORREL(_xlfn.RANK.AVG(Summary!$BC$3:$BC$8,Summary!$BC$3:$BC$8),_xlfn.RANK.AVG(Summary!AF$3:AF$8,Summary!AF$3:AF$8,0)),0)</f>
        <v>0</v>
      </c>
      <c r="AF54">
        <f ca="1">IFERROR(CORREL(_xlfn.RANK.AVG(Summary!$BC$3:$BC$8,Summary!$BC$3:$BC$8),_xlfn.RANK.AVG(Summary!AG$3:AG$8,Summary!AG$3:AG$8,0)),0)</f>
        <v>-0.28180093098831727</v>
      </c>
      <c r="AG54">
        <f ca="1">IFERROR(CORREL(_xlfn.RANK.AVG(Summary!$BC$3:$BC$8,Summary!$BC$3:$BC$8),_xlfn.RANK.AVG(Summary!AH$3:AH$8,Summary!AH$3:AH$8,0)),0)</f>
        <v>0.28284271247461895</v>
      </c>
      <c r="AH54">
        <f ca="1">IFERROR(CORREL(_xlfn.RANK.AVG(Summary!$BC$3:$BC$8,Summary!$BC$3:$BC$8),_xlfn.RANK.AVG(Summary!AI$3:AI$8,Summary!AI$3:AI$8,0)),0)</f>
        <v>-0.20083160441856088</v>
      </c>
      <c r="AI54">
        <f ca="1">IFERROR(CORREL(_xlfn.RANK.AVG(Summary!$BC$3:$BC$8,Summary!$BC$3:$BC$8),_xlfn.RANK.AVG(Summary!AJ$3:AJ$8,Summary!AJ$3:AJ$8,0)),0)</f>
        <v>0.821583836257749</v>
      </c>
      <c r="AJ54">
        <f ca="1">IFERROR(CORREL(_xlfn.RANK.AVG(Summary!$BC$3:$BC$8,Summary!$BC$3:$BC$8),_xlfn.RANK.AVG(Summary!AK$3:AK$8,Summary!AK$3:AK$8,0)),0)</f>
        <v>0</v>
      </c>
      <c r="AK54">
        <f ca="1">IFERROR(CORREL(_xlfn.RANK.AVG(Summary!$BC$3:$BC$8,Summary!$BC$3:$BC$8),_xlfn.RANK.AVG(Summary!AL$3:AL$8,Summary!AL$3:AL$8,0)),0)</f>
        <v>-0.28284271247461895</v>
      </c>
      <c r="AL54">
        <f ca="1">IFERROR(CORREL(_xlfn.RANK.AVG(Summary!$BC$3:$BC$8,Summary!$BC$3:$BC$8),_xlfn.RANK.AVG(Summary!AM$3:AM$8,Summary!AM$3:AM$8,0)),0)</f>
        <v>-0.74687902824238062</v>
      </c>
      <c r="AM54">
        <f ca="1">IFERROR(CORREL(_xlfn.RANK.AVG(Summary!$BC$3:$BC$8,Summary!$BC$3:$BC$8),_xlfn.RANK.AVG(Summary!AN$3:AN$8,Summary!AN$3:AN$8,0)),0)</f>
        <v>1.8257418583505533E-2</v>
      </c>
      <c r="AN54">
        <f ca="1">IFERROR(CORREL(_xlfn.RANK.AVG(Summary!$BC$3:$BC$8,Summary!$BC$3:$BC$8),_xlfn.RANK.AVG(Summary!AO$3:AO$8,Summary!AO$3:AO$8,0)),0)</f>
        <v>0</v>
      </c>
      <c r="AO54">
        <f ca="1">IFERROR(CORREL(_xlfn.RANK.AVG(Summary!$BC$3:$BC$8,Summary!$BC$3:$BC$8),_xlfn.RANK.AVG(Summary!AP$3:AP$8,Summary!AP$3:AP$8,0)),0)</f>
        <v>-0.62622429108514943</v>
      </c>
      <c r="AP54">
        <f ca="1">IFERROR(CORREL(_xlfn.RANK.AVG(Summary!$BC$3:$BC$8,Summary!$BC$3:$BC$8),_xlfn.RANK.AVG(Summary!AQ$3:AQ$8,Summary!AQ$3:AQ$8,0)),0)</f>
        <v>0</v>
      </c>
      <c r="AQ54">
        <f ca="1">IFERROR(CORREL(_xlfn.RANK.AVG(Summary!$BC$3:$BC$8,Summary!$BC$3:$BC$8),_xlfn.RANK.AVG(Summary!AR$3:AR$8,Summary!AR$3:AR$8,0)),0)</f>
        <v>-0.7827803638564369</v>
      </c>
      <c r="AR54">
        <f ca="1">IFERROR(CORREL(_xlfn.RANK.AVG(Summary!$BC$3:$BC$8,Summary!$BC$3:$BC$8),_xlfn.RANK.AVG(Summary!AS$3:AS$8,Summary!AS$3:AS$8,0)),0)</f>
        <v>0.74687902824238062</v>
      </c>
      <c r="AS54">
        <f ca="1">IFERROR(CORREL(_xlfn.RANK.AVG(Summary!$BC$3:$BC$8,Summary!$BC$3:$BC$8),_xlfn.RANK.AVG(Summary!AT$3:AT$8,Summary!AT$3:AT$8,0)),0)</f>
        <v>-0.42426406871192845</v>
      </c>
      <c r="AT54">
        <f ca="1">IFERROR(CORREL(_xlfn.RANK.AVG(Summary!$BC$3:$BC$8,Summary!$BC$3:$BC$8),_xlfn.RANK.AVG(Summary!AU$3:AU$8,Summary!AU$3:AU$8,0)),0)</f>
        <v>0.20083160441856088</v>
      </c>
      <c r="AU54">
        <f ca="1">IFERROR(CORREL(_xlfn.RANK.AVG(Summary!$BC$3:$BC$8,Summary!$BC$3:$BC$8),_xlfn.RANK.AVG(Summary!AV$3:AV$8,Summary!AV$3:AV$8,0)),0)</f>
        <v>-0.65582583578395293</v>
      </c>
      <c r="AV54">
        <f ca="1">IFERROR(CORREL(_xlfn.RANK.AVG(Summary!$BC$3:$BC$8,Summary!$BC$3:$BC$8),_xlfn.RANK.AVG(Summary!AW$3:AW$8,Summary!AW$3:AW$8,0)),0)</f>
        <v>-0.65582583578395293</v>
      </c>
      <c r="AW54">
        <f ca="1">IFERROR(CORREL(_xlfn.RANK.AVG(Summary!$BC$3:$BC$8,Summary!$BC$3:$BC$8),_xlfn.RANK.AVG(Summary!AX$3:AX$8,Summary!AX$3:AX$8,0)),0)</f>
        <v>-0.65582583578395293</v>
      </c>
      <c r="AX54">
        <f ca="1">IFERROR(CORREL(_xlfn.RANK.AVG(Summary!$BC$3:$BC$8,Summary!$BC$3:$BC$8),_xlfn.RANK.AVG(Summary!AY$3:AY$8,Summary!AY$3:AY$8,0)),0)</f>
        <v>0.65582583578395293</v>
      </c>
      <c r="AY54">
        <f ca="1">IFERROR(CORREL(_xlfn.RANK.AVG(Summary!$BC$3:$BC$8,Summary!$BC$3:$BC$8),_xlfn.RANK.AVG(Summary!AZ$3:AZ$8,Summary!AZ$3:AZ$8,0)),0)</f>
        <v>-0.37573457465108967</v>
      </c>
      <c r="AZ54">
        <f ca="1">IFERROR(CORREL(_xlfn.RANK.AVG(Summary!$BC$3:$BC$8,Summary!$BC$3:$BC$8),_xlfn.RANK.AVG(Summary!BA$3:BA$8,Summary!BA$3:BA$8,0)),0)</f>
        <v>0</v>
      </c>
      <c r="BA54">
        <f ca="1">IFERROR(CORREL(_xlfn.RANK.AVG(Summary!$BC$3:$BC$8,Summary!$BC$3:$BC$8),_xlfn.RANK.AVG(Summary!BB$3:BB$8,Summary!BB$3:BB$8,0)),0)</f>
        <v>0.43835700375960462</v>
      </c>
      <c r="BB54">
        <f ca="1">IFERROR(CORREL(_xlfn.RANK.AVG(Summary!$BC$3:$BC$8,Summary!$BC$3:$BC$8),_xlfn.RANK.AVG(Summary!BC$3:BC$8,Summary!BC$3:BC$8,0)),0)</f>
        <v>0.99999999999999978</v>
      </c>
      <c r="BC54">
        <f ca="1">IFERROR(CORREL(_xlfn.RANK.AVG(Summary!$BC$3:$BC$8,Summary!$BC$3:$BC$8),_xlfn.RANK.AVG(Summary!BD$3:BD$8,Summary!BD$3:BD$8,0)),0)</f>
        <v>0.93933643662772415</v>
      </c>
      <c r="BD54">
        <f ca="1">IFERROR(CORREL(_xlfn.RANK.AVG(Summary!$BC$3:$BC$8,Summary!$BC$3:$BC$8),_xlfn.RANK.AVG(Summary!BE$3:BE$8,Summary!BE$3:BE$8,0)),0)</f>
        <v>0.92582009977255153</v>
      </c>
      <c r="BE54">
        <f ca="1">IFERROR(CORREL(_xlfn.RANK.AVG(Summary!$BC$3:$BC$8,Summary!$BC$3:$BC$8),_xlfn.RANK.AVG(Summary!BF$3:BF$8,Summary!BF$3:BF$8,0)),0)</f>
        <v>0.92582009977255153</v>
      </c>
      <c r="BF54">
        <f ca="1">IFERROR(CORREL(_xlfn.RANK.AVG(Summary!$BC$3:$BC$8,Summary!$BC$3:$BC$8),_xlfn.RANK.AVG(Summary!BG$3:BG$8,Summary!BG$3:BG$8,0)),0)</f>
        <v>0.68884672019366433</v>
      </c>
      <c r="BG54">
        <f ca="1">IFERROR(CORREL(_xlfn.RANK.AVG(Summary!$BC$3:$BC$8,Summary!$BC$3:$BC$8),_xlfn.RANK.AVG(Summary!BH$3:BH$8,Summary!BH$3:BH$8,0)),0)</f>
        <v>0.37573457465108967</v>
      </c>
      <c r="BH54">
        <f ca="1">IFERROR(CORREL(_xlfn.RANK.AVG(Summary!$BC$3:$BC$8,Summary!$BC$3:$BC$8),_xlfn.RANK.AVG(Summary!BI$3:BI$8,Summary!BI$3:BI$8,0)),0)</f>
        <v>0.58333333333333315</v>
      </c>
      <c r="BI54">
        <f ca="1">IFERROR(CORREL(_xlfn.RANK.AVG(Summary!$BC$3:$BC$8,Summary!$BC$3:$BC$8),_xlfn.RANK.AVG(Summary!BJ$3:BJ$8,Summary!BJ$3:BJ$8,0)),0)</f>
        <v>0.87400737347512625</v>
      </c>
      <c r="BJ54">
        <f ca="1">IFERROR(CORREL(_xlfn.RANK.AVG(Summary!$BC$3:$BC$8,Summary!$BC$3:$BC$8),_xlfn.RANK.AVG(Summary!BK$3:BK$8,Summary!BK$3:BK$8,0)),0)</f>
        <v>-0.77151674981045959</v>
      </c>
      <c r="BK54">
        <f ca="1">IFERROR(CORREL(_xlfn.RANK.AVG(Summary!$BC$3:$BC$8,Summary!$BC$3:$BC$8),_xlfn.RANK.AVG(Summary!BL$3:BL$8,Summary!BL$3:BL$8,0)),0)</f>
        <v>0.58333333333333315</v>
      </c>
      <c r="BL54">
        <f ca="1">IFERROR(CORREL(_xlfn.RANK.AVG(Summary!$BC$3:$BC$8,Summary!$BC$3:$BC$8),_xlfn.RANK.AVG(Summary!BM$3:BM$8,Summary!BM$3:BM$8,0)),0)</f>
        <v>0.92582009977255153</v>
      </c>
      <c r="BM54">
        <f ca="1">IFERROR(CORREL(_xlfn.RANK.AVG(Summary!$BC$3:$BC$8,Summary!$BC$3:$BC$8),_xlfn.RANK.AVG(Summary!BN$3:BN$8,Summary!BN$3:BN$8,0)),0)</f>
        <v>0.61666666666666659</v>
      </c>
      <c r="BN54">
        <f ca="1">IFERROR(CORREL(_xlfn.RANK.AVG(Summary!$BC$3:$BC$8,Summary!$BC$3:$BC$8),_xlfn.RANK.AVG(Summary!BO$3:BO$8,Summary!BO$3:BO$8,0)),0)</f>
        <v>0.92582009977255153</v>
      </c>
      <c r="BO54">
        <f ca="1">IFERROR(CORREL(_xlfn.RANK.AVG(Summary!$BC$3:$BC$8,Summary!$BC$3:$BC$8),_xlfn.RANK.AVG(Summary!BP$3:BP$8,Summary!BP$3:BP$8,0)),0)</f>
        <v>0.92582009977255153</v>
      </c>
      <c r="BP54">
        <f ca="1">IFERROR(CORREL(_xlfn.RANK.AVG(Summary!$BC$3:$BC$8,Summary!$BC$3:$BC$8),_xlfn.RANK.AVG(Summary!BQ$3:BQ$8,Summary!BQ$3:BQ$8,0)),0)</f>
        <v>0.94868329805051377</v>
      </c>
      <c r="BQ54">
        <f ca="1">IFERROR(CORREL(_xlfn.RANK.AVG(Summary!$BC$3:$BC$8,Summary!$BC$3:$BC$8),_xlfn.RANK.AVG(Summary!BR$3:BR$8,Summary!BR$3:BR$8,0)),0)</f>
        <v>0.92582009977255153</v>
      </c>
      <c r="BR54">
        <f ca="1">IFERROR(CORREL(_xlfn.RANK.AVG(Summary!$BC$3:$BC$8,Summary!$BC$3:$BC$8),_xlfn.RANK.AVG(Summary!BS$3:BS$8,Summary!BS$3:BS$8,0)),0)</f>
        <v>0</v>
      </c>
      <c r="BS54">
        <f ca="1">IFERROR(CORREL(_xlfn.RANK.AVG(Summary!$BC$3:$BC$8,Summary!$BC$3:$BC$8),_xlfn.RANK.AVG(Summary!BT$3:BT$8,Summary!BT$3:BT$8,0)),0)</f>
        <v>0.37573457465108967</v>
      </c>
      <c r="BT54">
        <f ca="1">IFERROR(CORREL(_xlfn.RANK.AVG(Summary!$BC$3:$BC$8,Summary!$BC$3:$BC$8),_xlfn.RANK.AVG(Summary!BU$3:BU$8,Summary!BU$3:BU$8,0)),0)</f>
        <v>-0.43835700375960462</v>
      </c>
      <c r="BU54">
        <f ca="1">IFERROR(CORREL(_xlfn.RANK.AVG(Summary!$BC$3:$BC$8,Summary!$BC$3:$BC$8),_xlfn.RANK.AVG(Summary!BV$3:BV$8,Summary!BV$3:BV$8,0)),0)</f>
        <v>-0.15655607277128736</v>
      </c>
      <c r="BV54">
        <f ca="1">IFERROR(CORREL(_xlfn.RANK.AVG(Summary!$BC$3:$BC$8,Summary!$BC$3:$BC$8),_xlfn.RANK.AVG(Summary!BW$3:BW$8,Summary!BW$3:BW$8,0)),0)</f>
        <v>0</v>
      </c>
      <c r="BW54">
        <f ca="1">IFERROR(CORREL(_xlfn.RANK.AVG(Summary!$BC$3:$BC$8,Summary!$BC$3:$BC$8),_xlfn.RANK.AVG(Summary!BX$3:BX$8,Summary!BX$3:BX$8,0)),0)</f>
        <v>-0.15655607277128736</v>
      </c>
      <c r="BX54">
        <f ca="1">IFERROR(CORREL(_xlfn.RANK.AVG(Summary!$BC$3:$BC$8,Summary!$BC$3:$BC$8),_xlfn.RANK.AVG(Summary!BY$3:BY$8,Summary!BY$3:BY$8,0)),0)</f>
        <v>0.43835700375960462</v>
      </c>
      <c r="BY54">
        <f ca="1">IFERROR(CORREL(_xlfn.RANK.AVG(Summary!$BC$3:$BC$8,Summary!$BC$3:$BC$8),_xlfn.RANK.AVG(Summary!BZ$3:BZ$8,Summary!BZ$3:BZ$8,0)),0)</f>
        <v>-0.65582583578395293</v>
      </c>
      <c r="BZ54">
        <f ca="1">IFERROR(CORREL(_xlfn.RANK.AVG(Summary!$BC$3:$BC$8,Summary!$BC$3:$BC$8),_xlfn.RANK.AVG(Summary!CA$3:CA$8,Summary!CA$3:CA$8,0)),0)</f>
        <v>-0.12524485821702988</v>
      </c>
      <c r="CA54">
        <f ca="1">IFERROR(CORREL(_xlfn.RANK.AVG(Summary!$BC$3:$BC$8,Summary!$BC$3:$BC$8),_xlfn.RANK.AVG(Summary!CB$3:CB$8,Summary!CB$3:CB$8,0)),0)</f>
        <v>-0.62622429108514943</v>
      </c>
    </row>
    <row r="55" spans="1:79">
      <c r="A55" s="4" t="s">
        <v>94</v>
      </c>
      <c r="B55">
        <f ca="1">IFERROR(CORREL(_xlfn.RANK.AVG(Summary!$BD$3:$BD$8,Summary!$BD$3:$BD$8),_xlfn.RANK.AVG(Summary!C$3:C$8,Summary!C$3:C$8,0)),0)</f>
        <v>-0.34332182456525595</v>
      </c>
      <c r="C55">
        <f ca="1">IFERROR(CORREL(_xlfn.RANK.AVG(Summary!$BD$3:$BD$8,Summary!$BD$3:$BD$8),_xlfn.RANK.AVG(Summary!D$3:D$8,Summary!D$3:D$8,0)),0)</f>
        <v>-0.34332182456525595</v>
      </c>
      <c r="D55">
        <f ca="1">IFERROR(CORREL(_xlfn.RANK.AVG(Summary!$BD$3:$BD$8,Summary!$BD$3:$BD$8),_xlfn.RANK.AVG(Summary!E$3:E$8,Summary!E$3:E$8,0)),0)</f>
        <v>-0.39705882352941169</v>
      </c>
      <c r="E55">
        <f ca="1">IFERROR(CORREL(_xlfn.RANK.AVG(Summary!$BD$3:$BD$8,Summary!$BD$3:$BD$8),_xlfn.RANK.AVG(Summary!F$3:F$8,Summary!F$3:F$8,0)),0)</f>
        <v>-0.2794117647058823</v>
      </c>
      <c r="F55">
        <f ca="1">IFERROR(CORREL(_xlfn.RANK.AVG(Summary!$BD$3:$BD$8,Summary!$BD$3:$BD$8),_xlfn.RANK.AVG(Summary!G$3:G$8,Summary!G$3:G$8,0)),0)</f>
        <v>-0.39705882352941169</v>
      </c>
      <c r="G55">
        <f ca="1">IFERROR(CORREL(_xlfn.RANK.AVG(Summary!$BD$3:$BD$8,Summary!$BD$3:$BD$8),_xlfn.RANK.AVG(Summary!H$3:H$8,Summary!H$3:H$8,0)),0)</f>
        <v>-0.39705882352941169</v>
      </c>
      <c r="H55">
        <f ca="1">IFERROR(CORREL(_xlfn.RANK.AVG(Summary!$BD$3:$BD$8,Summary!$BD$3:$BD$8),_xlfn.RANK.AVG(Summary!I$3:I$8,Summary!I$3:I$8,0)),0)</f>
        <v>0.45588235294117641</v>
      </c>
      <c r="I55">
        <f ca="1">IFERROR(CORREL(_xlfn.RANK.AVG(Summary!$BD$3:$BD$8,Summary!$BD$3:$BD$8),_xlfn.RANK.AVG(Summary!J$3:J$8,Summary!J$3:J$8,0)),0)</f>
        <v>-0.39705882352941169</v>
      </c>
      <c r="J55">
        <f ca="1">IFERROR(CORREL(_xlfn.RANK.AVG(Summary!$BD$3:$BD$8,Summary!$BD$3:$BD$8),_xlfn.RANK.AVG(Summary!K$3:K$8,Summary!K$3:K$8,0)),0)</f>
        <v>-0.2794117647058823</v>
      </c>
      <c r="K55">
        <f ca="1">IFERROR(CORREL(_xlfn.RANK.AVG(Summary!$BD$3:$BD$8,Summary!$BD$3:$BD$8),_xlfn.RANK.AVG(Summary!L$3:L$8,Summary!L$3:L$8,0)),0)</f>
        <v>0.45588235294117641</v>
      </c>
      <c r="L55">
        <f ca="1">IFERROR(CORREL(_xlfn.RANK.AVG(Summary!$BD$3:$BD$8,Summary!$BD$3:$BD$8),_xlfn.RANK.AVG(Summary!M$3:M$8,Summary!M$3:M$8,0)),0)</f>
        <v>0.2794117647058823</v>
      </c>
      <c r="M55">
        <f ca="1">IFERROR(CORREL(_xlfn.RANK.AVG(Summary!$BD$3:$BD$8,Summary!$BD$3:$BD$8),_xlfn.RANK.AVG(Summary!N$3:N$8,Summary!N$3:N$8,0)),0)</f>
        <v>0.45588235294117641</v>
      </c>
      <c r="N55">
        <f ca="1">IFERROR(CORREL(_xlfn.RANK.AVG(Summary!$BD$3:$BD$8,Summary!$BD$3:$BD$8),_xlfn.RANK.AVG(Summary!O$3:O$8,Summary!O$3:O$8,0)),0)</f>
        <v>-0.53136893132405716</v>
      </c>
      <c r="O55">
        <f ca="1">IFERROR(CORREL(_xlfn.RANK.AVG(Summary!$BD$3:$BD$8,Summary!$BD$3:$BD$8),_xlfn.RANK.AVG(Summary!P$3:P$8,Summary!P$3:P$8,0)),0)</f>
        <v>-0.53136893132405716</v>
      </c>
      <c r="P55">
        <f ca="1">IFERROR(CORREL(_xlfn.RANK.AVG(Summary!$BD$3:$BD$8,Summary!$BD$3:$BD$8),_xlfn.RANK.AVG(Summary!Q$3:Q$8,Summary!Q$3:Q$8,0)),0)</f>
        <v>-0.55230032647454219</v>
      </c>
      <c r="Q55">
        <f ca="1">IFERROR(CORREL(_xlfn.RANK.AVG(Summary!$BD$3:$BD$8,Summary!$BD$3:$BD$8),_xlfn.RANK.AVG(Summary!R$3:R$8,Summary!R$3:R$8,0)),0)</f>
        <v>-0.45588235294117641</v>
      </c>
      <c r="R55">
        <f ca="1">IFERROR(CORREL(_xlfn.RANK.AVG(Summary!$BD$3:$BD$8,Summary!$BD$3:$BD$8),_xlfn.RANK.AVG(Summary!S$3:S$8,Summary!S$3:S$8,0)),0)</f>
        <v>-0.53136893132405716</v>
      </c>
      <c r="S55">
        <f ca="1">IFERROR(CORREL(_xlfn.RANK.AVG(Summary!$BD$3:$BD$8,Summary!$BD$3:$BD$8),_xlfn.RANK.AVG(Summary!T$3:T$8,Summary!T$3:T$8,0)),0)</f>
        <v>-0.33823529411764702</v>
      </c>
      <c r="T55">
        <f ca="1">IFERROR(CORREL(_xlfn.RANK.AVG(Summary!$BD$3:$BD$8,Summary!$BD$3:$BD$8),_xlfn.RANK.AVG(Summary!U$3:U$8,Summary!U$3:U$8,0)),0)</f>
        <v>1.7149858514250882E-2</v>
      </c>
      <c r="U55">
        <f ca="1">IFERROR(CORREL(_xlfn.RANK.AVG(Summary!$BD$3:$BD$8,Summary!$BD$3:$BD$8),_xlfn.RANK.AVG(Summary!V$3:V$8,Summary!V$3:V$8,0)),0)</f>
        <v>0.39852669849304284</v>
      </c>
      <c r="V55">
        <f ca="1">IFERROR(CORREL(_xlfn.RANK.AVG(Summary!$BD$3:$BD$8,Summary!$BD$3:$BD$8),_xlfn.RANK.AVG(Summary!W$3:W$8,Summary!W$3:W$8,0)),0)</f>
        <v>-0.76127882838382843</v>
      </c>
      <c r="W55">
        <f ca="1">IFERROR(CORREL(_xlfn.RANK.AVG(Summary!$BD$3:$BD$8,Summary!$BD$3:$BD$8),_xlfn.RANK.AVG(Summary!X$3:X$8,Summary!X$3:X$8,0)),0)</f>
        <v>0.19117647058823525</v>
      </c>
      <c r="X55">
        <f ca="1">IFERROR(CORREL(_xlfn.RANK.AVG(Summary!$BD$3:$BD$8,Summary!$BD$3:$BD$8),_xlfn.RANK.AVG(Summary!Y$3:Y$8,Summary!Y$3:Y$8,0)),0)</f>
        <v>0.60294117647058809</v>
      </c>
      <c r="Y55">
        <f ca="1">IFERROR(CORREL(_xlfn.RANK.AVG(Summary!$BD$3:$BD$8,Summary!$BD$3:$BD$8),_xlfn.RANK.AVG(Summary!Z$3:Z$8,Summary!Z$3:Z$8,0)),0)</f>
        <v>1.7149858514250882E-2</v>
      </c>
      <c r="Z55">
        <f ca="1">IFERROR(CORREL(_xlfn.RANK.AVG(Summary!$BD$3:$BD$8,Summary!$BD$3:$BD$8),_xlfn.RANK.AVG(Summary!AA$3:AA$8,Summary!AA$3:AA$8,0)),0)</f>
        <v>0</v>
      </c>
      <c r="AA55">
        <f ca="1">IFERROR(CORREL(_xlfn.RANK.AVG(Summary!$BD$3:$BD$8,Summary!$BD$3:$BD$8),_xlfn.RANK.AVG(Summary!AB$3:AB$8,Summary!AB$3:AB$8,0)),0)</f>
        <v>0.64684315881538224</v>
      </c>
      <c r="AB55">
        <f ca="1">IFERROR(CORREL(_xlfn.RANK.AVG(Summary!$BD$3:$BD$8,Summary!$BD$3:$BD$8),_xlfn.RANK.AVG(Summary!AC$3:AC$8,Summary!AC$3:AC$8,0)),0)</f>
        <v>0</v>
      </c>
      <c r="AC55">
        <f ca="1">IFERROR(CORREL(_xlfn.RANK.AVG(Summary!$BD$3:$BD$8,Summary!$BD$3:$BD$8),_xlfn.RANK.AVG(Summary!AD$3:AD$8,Summary!AD$3:AD$8,0)),0)</f>
        <v>1.7149858514250882E-2</v>
      </c>
      <c r="AD55">
        <f ca="1">IFERROR(CORREL(_xlfn.RANK.AVG(Summary!$BD$3:$BD$8,Summary!$BD$3:$BD$8),_xlfn.RANK.AVG(Summary!AE$3:AE$8,Summary!AE$3:AE$8,0)),0)</f>
        <v>-0.63235294117647045</v>
      </c>
      <c r="AE55">
        <f ca="1">IFERROR(CORREL(_xlfn.RANK.AVG(Summary!$BD$3:$BD$8,Summary!$BD$3:$BD$8),_xlfn.RANK.AVG(Summary!AF$3:AF$8,Summary!AF$3:AF$8,0)),0)</f>
        <v>0</v>
      </c>
      <c r="AF55">
        <f ca="1">IFERROR(CORREL(_xlfn.RANK.AVG(Summary!$BD$3:$BD$8,Summary!$BD$3:$BD$8),_xlfn.RANK.AVG(Summary!AG$3:AG$8,Summary!AG$3:AG$8,0)),0)</f>
        <v>-7.3529411764705871E-2</v>
      </c>
      <c r="AG55">
        <f ca="1">IFERROR(CORREL(_xlfn.RANK.AVG(Summary!$BD$3:$BD$8,Summary!$BD$3:$BD$8),_xlfn.RANK.AVG(Summary!AH$3:AH$8,Summary!AH$3:AH$8,0)),0)</f>
        <v>0.39852669849304284</v>
      </c>
      <c r="AH55">
        <f ca="1">IFERROR(CORREL(_xlfn.RANK.AVG(Summary!$BD$3:$BD$8,Summary!$BD$3:$BD$8),_xlfn.RANK.AVG(Summary!AI$3:AI$8,Summary!AI$3:AI$8,0)),0)</f>
        <v>-0.39444674582777028</v>
      </c>
      <c r="AI55">
        <f ca="1">IFERROR(CORREL(_xlfn.RANK.AVG(Summary!$BD$3:$BD$8,Summary!$BD$3:$BD$8),_xlfn.RANK.AVG(Summary!AJ$3:AJ$8,Summary!AJ$3:AJ$8,0)),0)</f>
        <v>0.85749292571254421</v>
      </c>
      <c r="AJ55">
        <f ca="1">IFERROR(CORREL(_xlfn.RANK.AVG(Summary!$BD$3:$BD$8,Summary!$BD$3:$BD$8),_xlfn.RANK.AVG(Summary!AK$3:AK$8,Summary!AK$3:AK$8,0)),0)</f>
        <v>0</v>
      </c>
      <c r="AK55">
        <f ca="1">IFERROR(CORREL(_xlfn.RANK.AVG(Summary!$BD$3:$BD$8,Summary!$BD$3:$BD$8),_xlfn.RANK.AVG(Summary!AL$3:AL$8,Summary!AL$3:AL$8,0)),0)</f>
        <v>-0.39852669849304284</v>
      </c>
      <c r="AL55">
        <f ca="1">IFERROR(CORREL(_xlfn.RANK.AVG(Summary!$BD$3:$BD$8,Summary!$BD$3:$BD$8),_xlfn.RANK.AVG(Summary!AM$3:AM$8,Summary!AM$3:AM$8,0)),0)</f>
        <v>-0.55230032647454219</v>
      </c>
      <c r="AM55">
        <f ca="1">IFERROR(CORREL(_xlfn.RANK.AVG(Summary!$BD$3:$BD$8,Summary!$BD$3:$BD$8),_xlfn.RANK.AVG(Summary!AN$3:AN$8,Summary!AN$3:AN$8,0)),0)</f>
        <v>-1.7149858514250882E-2</v>
      </c>
      <c r="AN55">
        <f ca="1">IFERROR(CORREL(_xlfn.RANK.AVG(Summary!$BD$3:$BD$8,Summary!$BD$3:$BD$8),_xlfn.RANK.AVG(Summary!AO$3:AO$8,Summary!AO$3:AO$8,0)),0)</f>
        <v>0</v>
      </c>
      <c r="AO55">
        <f ca="1">IFERROR(CORREL(_xlfn.RANK.AVG(Summary!$BD$3:$BD$8,Summary!$BD$3:$BD$8),_xlfn.RANK.AVG(Summary!AP$3:AP$8,Summary!AP$3:AP$8,0)),0)</f>
        <v>-0.51470588235294101</v>
      </c>
      <c r="AP55">
        <f ca="1">IFERROR(CORREL(_xlfn.RANK.AVG(Summary!$BD$3:$BD$8,Summary!$BD$3:$BD$8),_xlfn.RANK.AVG(Summary!AQ$3:AQ$8,Summary!AQ$3:AQ$8,0)),0)</f>
        <v>0</v>
      </c>
      <c r="AQ55">
        <f ca="1">IFERROR(CORREL(_xlfn.RANK.AVG(Summary!$BD$3:$BD$8,Summary!$BD$3:$BD$8),_xlfn.RANK.AVG(Summary!AR$3:AR$8,Summary!AR$3:AR$8,0)),0)</f>
        <v>-0.72058823529411742</v>
      </c>
      <c r="AR55">
        <f ca="1">IFERROR(CORREL(_xlfn.RANK.AVG(Summary!$BD$3:$BD$8,Summary!$BD$3:$BD$8),_xlfn.RANK.AVG(Summary!AS$3:AS$8,Summary!AS$3:AS$8,0)),0)</f>
        <v>0.55230032647454219</v>
      </c>
      <c r="AS55">
        <f ca="1">IFERROR(CORREL(_xlfn.RANK.AVG(Summary!$BD$3:$BD$8,Summary!$BD$3:$BD$8),_xlfn.RANK.AVG(Summary!AT$3:AT$8,Summary!AT$3:AT$8,0)),0)</f>
        <v>-0.53136893132405716</v>
      </c>
      <c r="AT55">
        <f ca="1">IFERROR(CORREL(_xlfn.RANK.AVG(Summary!$BD$3:$BD$8,Summary!$BD$3:$BD$8),_xlfn.RANK.AVG(Summary!AU$3:AU$8,Summary!AU$3:AU$8,0)),0)</f>
        <v>0.22294816068526144</v>
      </c>
      <c r="AU55">
        <f ca="1">IFERROR(CORREL(_xlfn.RANK.AVG(Summary!$BD$3:$BD$8,Summary!$BD$3:$BD$8),_xlfn.RANK.AVG(Summary!AV$3:AV$8,Summary!AV$3:AV$8,0)),0)</f>
        <v>-0.64684315881538224</v>
      </c>
      <c r="AV55">
        <f ca="1">IFERROR(CORREL(_xlfn.RANK.AVG(Summary!$BD$3:$BD$8,Summary!$BD$3:$BD$8),_xlfn.RANK.AVG(Summary!AW$3:AW$8,Summary!AW$3:AW$8,0)),0)</f>
        <v>-0.64684315881538224</v>
      </c>
      <c r="AW55">
        <f ca="1">IFERROR(CORREL(_xlfn.RANK.AVG(Summary!$BD$3:$BD$8,Summary!$BD$3:$BD$8),_xlfn.RANK.AVG(Summary!AX$3:AX$8,Summary!AX$3:AX$8,0)),0)</f>
        <v>-0.64684315881538224</v>
      </c>
      <c r="AX55">
        <f ca="1">IFERROR(CORREL(_xlfn.RANK.AVG(Summary!$BD$3:$BD$8,Summary!$BD$3:$BD$8),_xlfn.RANK.AVG(Summary!AY$3:AY$8,Summary!AY$3:AY$8,0)),0)</f>
        <v>0.64684315881538224</v>
      </c>
      <c r="AY55">
        <f ca="1">IFERROR(CORREL(_xlfn.RANK.AVG(Summary!$BD$3:$BD$8,Summary!$BD$3:$BD$8),_xlfn.RANK.AVG(Summary!AZ$3:AZ$8,Summary!AZ$3:AZ$8,0)),0)</f>
        <v>-0.45588235294117641</v>
      </c>
      <c r="AZ55">
        <f ca="1">IFERROR(CORREL(_xlfn.RANK.AVG(Summary!$BD$3:$BD$8,Summary!$BD$3:$BD$8),_xlfn.RANK.AVG(Summary!BA$3:BA$8,Summary!BA$3:BA$8,0)),0)</f>
        <v>0</v>
      </c>
      <c r="BA55">
        <f ca="1">IFERROR(CORREL(_xlfn.RANK.AVG(Summary!$BD$3:$BD$8,Summary!$BD$3:$BD$8),_xlfn.RANK.AVG(Summary!BB$3:BB$8,Summary!BB$3:BB$8,0)),0)</f>
        <v>0.39705882352941169</v>
      </c>
      <c r="BB55">
        <f ca="1">IFERROR(CORREL(_xlfn.RANK.AVG(Summary!$BD$3:$BD$8,Summary!$BD$3:$BD$8),_xlfn.RANK.AVG(Summary!BC$3:BC$8,Summary!BC$3:BC$8,0)),0)</f>
        <v>0.93933643662772415</v>
      </c>
      <c r="BC55">
        <f ca="1">IFERROR(CORREL(_xlfn.RANK.AVG(Summary!$BD$3:$BD$8,Summary!$BD$3:$BD$8),_xlfn.RANK.AVG(Summary!BD$3:BD$8,Summary!BD$3:BD$8,0)),0)</f>
        <v>0.99999999999999989</v>
      </c>
      <c r="BD55">
        <f ca="1">IFERROR(CORREL(_xlfn.RANK.AVG(Summary!$BD$3:$BD$8,Summary!$BD$3:$BD$8),_xlfn.RANK.AVG(Summary!BE$3:BE$8,Summary!BE$3:BE$8,0)),0)</f>
        <v>0.98561076060916231</v>
      </c>
      <c r="BE55">
        <f ca="1">IFERROR(CORREL(_xlfn.RANK.AVG(Summary!$BD$3:$BD$8,Summary!$BD$3:$BD$8),_xlfn.RANK.AVG(Summary!BF$3:BF$8,Summary!BF$3:BF$8,0)),0)</f>
        <v>0.98561076060916231</v>
      </c>
      <c r="BF55">
        <f ca="1">IFERROR(CORREL(_xlfn.RANK.AVG(Summary!$BD$3:$BD$8,Summary!$BD$3:$BD$8),_xlfn.RANK.AVG(Summary!BG$3:BG$8,Summary!BG$3:BG$8,0)),0)</f>
        <v>0.66176470588235281</v>
      </c>
      <c r="BG55">
        <f ca="1">IFERROR(CORREL(_xlfn.RANK.AVG(Summary!$BD$3:$BD$8,Summary!$BD$3:$BD$8),_xlfn.RANK.AVG(Summary!BH$3:BH$8,Summary!BH$3:BH$8,0)),0)</f>
        <v>0.45588235294117641</v>
      </c>
      <c r="BH55">
        <f ca="1">IFERROR(CORREL(_xlfn.RANK.AVG(Summary!$BD$3:$BD$8,Summary!$BD$3:$BD$8),_xlfn.RANK.AVG(Summary!BI$3:BI$8,Summary!BI$3:BI$8,0)),0)</f>
        <v>0.62622429108514943</v>
      </c>
      <c r="BI55">
        <f ca="1">IFERROR(CORREL(_xlfn.RANK.AVG(Summary!$BD$3:$BD$8,Summary!$BD$3:$BD$8),_xlfn.RANK.AVG(Summary!BJ$3:BJ$8,Summary!BJ$3:BJ$8,0)),0)</f>
        <v>0.98518436614377791</v>
      </c>
      <c r="BJ55">
        <f ca="1">IFERROR(CORREL(_xlfn.RANK.AVG(Summary!$BD$3:$BD$8,Summary!$BD$3:$BD$8),_xlfn.RANK.AVG(Summary!BK$3:BK$8,Summary!BK$3:BK$8,0)),0)</f>
        <v>-0.81167944991342789</v>
      </c>
      <c r="BK55">
        <f ca="1">IFERROR(CORREL(_xlfn.RANK.AVG(Summary!$BD$3:$BD$8,Summary!$BD$3:$BD$8),_xlfn.RANK.AVG(Summary!BL$3:BL$8,Summary!BL$3:BL$8,0)),0)</f>
        <v>0.62622429108514943</v>
      </c>
      <c r="BL55">
        <f ca="1">IFERROR(CORREL(_xlfn.RANK.AVG(Summary!$BD$3:$BD$8,Summary!$BD$3:$BD$8),_xlfn.RANK.AVG(Summary!BM$3:BM$8,Summary!BM$3:BM$8,0)),0)</f>
        <v>0.98561076060916231</v>
      </c>
      <c r="BM55">
        <f ca="1">IFERROR(CORREL(_xlfn.RANK.AVG(Summary!$BD$3:$BD$8,Summary!$BD$3:$BD$8),_xlfn.RANK.AVG(Summary!BN$3:BN$8,Summary!BN$3:BN$8,0)),0)</f>
        <v>0.59491307653089198</v>
      </c>
      <c r="BN55">
        <f ca="1">IFERROR(CORREL(_xlfn.RANK.AVG(Summary!$BD$3:$BD$8,Summary!$BD$3:$BD$8),_xlfn.RANK.AVG(Summary!BO$3:BO$8,Summary!BO$3:BO$8,0)),0)</f>
        <v>0.98561076060916231</v>
      </c>
      <c r="BO55">
        <f ca="1">IFERROR(CORREL(_xlfn.RANK.AVG(Summary!$BD$3:$BD$8,Summary!$BD$3:$BD$8),_xlfn.RANK.AVG(Summary!BP$3:BP$8,Summary!BP$3:BP$8,0)),0)</f>
        <v>0.89864510526129515</v>
      </c>
      <c r="BP55">
        <f ca="1">IFERROR(CORREL(_xlfn.RANK.AVG(Summary!$BD$3:$BD$8,Summary!$BD$3:$BD$8),_xlfn.RANK.AVG(Summary!BQ$3:BQ$8,Summary!BQ$3:BQ$8,0)),0)</f>
        <v>0.8911327886790068</v>
      </c>
      <c r="BQ55">
        <f ca="1">IFERROR(CORREL(_xlfn.RANK.AVG(Summary!$BD$3:$BD$8,Summary!$BD$3:$BD$8),_xlfn.RANK.AVG(Summary!BR$3:BR$8,Summary!BR$3:BR$8,0)),0)</f>
        <v>0.98561076060916231</v>
      </c>
      <c r="BR55">
        <f ca="1">IFERROR(CORREL(_xlfn.RANK.AVG(Summary!$BD$3:$BD$8,Summary!$BD$3:$BD$8),_xlfn.RANK.AVG(Summary!BS$3:BS$8,Summary!BS$3:BS$8,0)),0)</f>
        <v>0</v>
      </c>
      <c r="BS55">
        <f ca="1">IFERROR(CORREL(_xlfn.RANK.AVG(Summary!$BD$3:$BD$8,Summary!$BD$3:$BD$8),_xlfn.RANK.AVG(Summary!BT$3:BT$8,Summary!BT$3:BT$8,0)),0)</f>
        <v>0.45588235294117641</v>
      </c>
      <c r="BT55">
        <f ca="1">IFERROR(CORREL(_xlfn.RANK.AVG(Summary!$BD$3:$BD$8,Summary!$BD$3:$BD$8),_xlfn.RANK.AVG(Summary!BU$3:BU$8,Summary!BU$3:BU$8,0)),0)</f>
        <v>-0.39705882352941169</v>
      </c>
      <c r="BU55">
        <f ca="1">IFERROR(CORREL(_xlfn.RANK.AVG(Summary!$BD$3:$BD$8,Summary!$BD$3:$BD$8),_xlfn.RANK.AVG(Summary!BV$3:BV$8,Summary!BV$3:BV$8,0)),0)</f>
        <v>-0.2794117647058823</v>
      </c>
      <c r="BV55">
        <f ca="1">IFERROR(CORREL(_xlfn.RANK.AVG(Summary!$BD$3:$BD$8,Summary!$BD$3:$BD$8),_xlfn.RANK.AVG(Summary!BW$3:BW$8,Summary!BW$3:BW$8,0)),0)</f>
        <v>0</v>
      </c>
      <c r="BW55">
        <f ca="1">IFERROR(CORREL(_xlfn.RANK.AVG(Summary!$BD$3:$BD$8,Summary!$BD$3:$BD$8),_xlfn.RANK.AVG(Summary!BX$3:BX$8,Summary!BX$3:BX$8,0)),0)</f>
        <v>-0.2794117647058823</v>
      </c>
      <c r="BX55">
        <f ca="1">IFERROR(CORREL(_xlfn.RANK.AVG(Summary!$BD$3:$BD$8,Summary!$BD$3:$BD$8),_xlfn.RANK.AVG(Summary!BY$3:BY$8,Summary!BY$3:BY$8,0)),0)</f>
        <v>0.39705882352941169</v>
      </c>
      <c r="BY55">
        <f ca="1">IFERROR(CORREL(_xlfn.RANK.AVG(Summary!$BD$3:$BD$8,Summary!$BD$3:$BD$8),_xlfn.RANK.AVG(Summary!BZ$3:BZ$8,Summary!BZ$3:BZ$8,0)),0)</f>
        <v>-0.64684315881538224</v>
      </c>
      <c r="BZ55">
        <f ca="1">IFERROR(CORREL(_xlfn.RANK.AVG(Summary!$BD$3:$BD$8,Summary!$BD$3:$BD$8),_xlfn.RANK.AVG(Summary!CA$3:CA$8,Summary!CA$3:CA$8,0)),0)</f>
        <v>-0.19117647058823525</v>
      </c>
      <c r="CA55">
        <f ca="1">IFERROR(CORREL(_xlfn.RANK.AVG(Summary!$BD$3:$BD$8,Summary!$BD$3:$BD$8),_xlfn.RANK.AVG(Summary!CB$3:CB$8,Summary!CB$3:CB$8,0)),0)</f>
        <v>-0.45588235294117641</v>
      </c>
    </row>
    <row r="56" spans="1:79">
      <c r="A56" s="4" t="s">
        <v>95</v>
      </c>
      <c r="B56">
        <f ca="1">IFERROR(CORREL(_xlfn.RANK.AVG(Summary!$BE$3:$BE$8,Summary!$BE$3:$BE$8),_xlfn.RANK.AVG(Summary!C$3:C$8,Summary!C$3:C$8,0)),0)</f>
        <v>-0.23539595453459988</v>
      </c>
      <c r="C56">
        <f ca="1">IFERROR(CORREL(_xlfn.RANK.AVG(Summary!$BE$3:$BE$8,Summary!$BE$3:$BE$8),_xlfn.RANK.AVG(Summary!D$3:D$8,Summary!D$3:D$8,0)),0)</f>
        <v>-0.23539595453459988</v>
      </c>
      <c r="D56">
        <f ca="1">IFERROR(CORREL(_xlfn.RANK.AVG(Summary!$BE$3:$BE$8,Summary!$BE$3:$BE$8),_xlfn.RANK.AVG(Summary!E$3:E$8,Summary!E$3:E$8,0)),0)</f>
        <v>-0.28988551782622424</v>
      </c>
      <c r="E56">
        <f ca="1">IFERROR(CORREL(_xlfn.RANK.AVG(Summary!$BE$3:$BE$8,Summary!$BE$3:$BE$8),_xlfn.RANK.AVG(Summary!F$3:F$8,Summary!F$3:F$8,0)),0)</f>
        <v>-0.34786262139146906</v>
      </c>
      <c r="F56">
        <f ca="1">IFERROR(CORREL(_xlfn.RANK.AVG(Summary!$BE$3:$BE$8,Summary!$BE$3:$BE$8),_xlfn.RANK.AVG(Summary!G$3:G$8,Summary!G$3:G$8,0)),0)</f>
        <v>-0.28988551782622424</v>
      </c>
      <c r="G56">
        <f ca="1">IFERROR(CORREL(_xlfn.RANK.AVG(Summary!$BE$3:$BE$8,Summary!$BE$3:$BE$8),_xlfn.RANK.AVG(Summary!H$3:H$8,Summary!H$3:H$8,0)),0)</f>
        <v>-0.28988551782622424</v>
      </c>
      <c r="H56">
        <f ca="1">IFERROR(CORREL(_xlfn.RANK.AVG(Summary!$BE$3:$BE$8,Summary!$BE$3:$BE$8),_xlfn.RANK.AVG(Summary!I$3:I$8,Summary!I$3:I$8,0)),0)</f>
        <v>0.40583972495671394</v>
      </c>
      <c r="I56">
        <f ca="1">IFERROR(CORREL(_xlfn.RANK.AVG(Summary!$BE$3:$BE$8,Summary!$BE$3:$BE$8),_xlfn.RANK.AVG(Summary!J$3:J$8,Summary!J$3:J$8,0)),0)</f>
        <v>-0.28988551782622424</v>
      </c>
      <c r="J56">
        <f ca="1">IFERROR(CORREL(_xlfn.RANK.AVG(Summary!$BE$3:$BE$8,Summary!$BE$3:$BE$8),_xlfn.RANK.AVG(Summary!K$3:K$8,Summary!K$3:K$8,0)),0)</f>
        <v>-0.17393131069573453</v>
      </c>
      <c r="K56">
        <f ca="1">IFERROR(CORREL(_xlfn.RANK.AVG(Summary!$BE$3:$BE$8,Summary!$BE$3:$BE$8),_xlfn.RANK.AVG(Summary!L$3:L$8,Summary!L$3:L$8,0)),0)</f>
        <v>0.40583972495671394</v>
      </c>
      <c r="L56">
        <f ca="1">IFERROR(CORREL(_xlfn.RANK.AVG(Summary!$BE$3:$BE$8,Summary!$BE$3:$BE$8),_xlfn.RANK.AVG(Summary!M$3:M$8,Summary!M$3:M$8,0)),0)</f>
        <v>0.34786262139146906</v>
      </c>
      <c r="M56">
        <f ca="1">IFERROR(CORREL(_xlfn.RANK.AVG(Summary!$BE$3:$BE$8,Summary!$BE$3:$BE$8),_xlfn.RANK.AVG(Summary!N$3:N$8,Summary!N$3:N$8,0)),0)</f>
        <v>0.40583972495671394</v>
      </c>
      <c r="N56">
        <f ca="1">IFERROR(CORREL(_xlfn.RANK.AVG(Summary!$BE$3:$BE$8,Summary!$BE$3:$BE$8),_xlfn.RANK.AVG(Summary!O$3:O$8,Summary!O$3:O$8,0)),0)</f>
        <v>-0.6546536707079772</v>
      </c>
      <c r="O56">
        <f ca="1">IFERROR(CORREL(_xlfn.RANK.AVG(Summary!$BE$3:$BE$8,Summary!$BE$3:$BE$8),_xlfn.RANK.AVG(Summary!P$3:P$8,Summary!P$3:P$8,0)),0)</f>
        <v>-0.6546536707079772</v>
      </c>
      <c r="P56">
        <f ca="1">IFERROR(CORREL(_xlfn.RANK.AVG(Summary!$BE$3:$BE$8,Summary!$BE$3:$BE$8),_xlfn.RANK.AVG(Summary!Q$3:Q$8,Summary!Q$3:Q$8,0)),0)</f>
        <v>-0.47079190906919977</v>
      </c>
      <c r="Q56">
        <f ca="1">IFERROR(CORREL(_xlfn.RANK.AVG(Summary!$BE$3:$BE$8,Summary!$BE$3:$BE$8),_xlfn.RANK.AVG(Summary!R$3:R$8,Summary!R$3:R$8,0)),0)</f>
        <v>-0.34786262139146906</v>
      </c>
      <c r="R56">
        <f ca="1">IFERROR(CORREL(_xlfn.RANK.AVG(Summary!$BE$3:$BE$8,Summary!$BE$3:$BE$8),_xlfn.RANK.AVG(Summary!S$3:S$8,Summary!S$3:S$8,0)),0)</f>
        <v>-0.6546536707079772</v>
      </c>
      <c r="S56">
        <f ca="1">IFERROR(CORREL(_xlfn.RANK.AVG(Summary!$BE$3:$BE$8,Summary!$BE$3:$BE$8),_xlfn.RANK.AVG(Summary!T$3:T$8,Summary!T$3:T$8,0)),0)</f>
        <v>-0.40583972495671394</v>
      </c>
      <c r="T56">
        <f ca="1">IFERROR(CORREL(_xlfn.RANK.AVG(Summary!$BE$3:$BE$8,Summary!$BE$3:$BE$8),_xlfn.RANK.AVG(Summary!U$3:U$8,Summary!U$3:U$8,0)),0)</f>
        <v>-6.7612340378281316E-2</v>
      </c>
      <c r="U56">
        <f ca="1">IFERROR(CORREL(_xlfn.RANK.AVG(Summary!$BE$3:$BE$8,Summary!$BE$3:$BE$8),_xlfn.RANK.AVG(Summary!V$3:V$8,Summary!V$3:V$8,0)),0)</f>
        <v>0.3927922024247863</v>
      </c>
      <c r="V56">
        <f ca="1">IFERROR(CORREL(_xlfn.RANK.AVG(Summary!$BE$3:$BE$8,Summary!$BE$3:$BE$8),_xlfn.RANK.AVG(Summary!W$3:W$8,Summary!W$3:W$8,0)),0)</f>
        <v>-0.7061878636037997</v>
      </c>
      <c r="W56">
        <f ca="1">IFERROR(CORREL(_xlfn.RANK.AVG(Summary!$BE$3:$BE$8,Summary!$BE$3:$BE$8),_xlfn.RANK.AVG(Summary!X$3:X$8,Summary!X$3:X$8,0)),0)</f>
        <v>5.7977103565244839E-2</v>
      </c>
      <c r="X56">
        <f ca="1">IFERROR(CORREL(_xlfn.RANK.AVG(Summary!$BE$3:$BE$8,Summary!$BE$3:$BE$8),_xlfn.RANK.AVG(Summary!Y$3:Y$8,Summary!Y$3:Y$8,0)),0)</f>
        <v>0.52179393208720359</v>
      </c>
      <c r="Y56">
        <f ca="1">IFERROR(CORREL(_xlfn.RANK.AVG(Summary!$BE$3:$BE$8,Summary!$BE$3:$BE$8),_xlfn.RANK.AVG(Summary!Z$3:Z$8,Summary!Z$3:Z$8,0)),0)</f>
        <v>-6.7612340378281316E-2</v>
      </c>
      <c r="Z56">
        <f ca="1">IFERROR(CORREL(_xlfn.RANK.AVG(Summary!$BE$3:$BE$8,Summary!$BE$3:$BE$8),_xlfn.RANK.AVG(Summary!AA$3:AA$8,Summary!AA$3:AA$8,0)),0)</f>
        <v>0</v>
      </c>
      <c r="AA56">
        <f ca="1">IFERROR(CORREL(_xlfn.RANK.AVG(Summary!$BE$3:$BE$8,Summary!$BE$3:$BE$8),_xlfn.RANK.AVG(Summary!AB$3:AB$8,Summary!AB$3:AB$8,0)),0)</f>
        <v>0.57681790368297048</v>
      </c>
      <c r="AB56">
        <f ca="1">IFERROR(CORREL(_xlfn.RANK.AVG(Summary!$BE$3:$BE$8,Summary!$BE$3:$BE$8),_xlfn.RANK.AVG(Summary!AC$3:AC$8,Summary!AC$3:AC$8,0)),0)</f>
        <v>0</v>
      </c>
      <c r="AC56">
        <f ca="1">IFERROR(CORREL(_xlfn.RANK.AVG(Summary!$BE$3:$BE$8,Summary!$BE$3:$BE$8),_xlfn.RANK.AVG(Summary!AD$3:AD$8,Summary!AD$3:AD$8,0)),0)</f>
        <v>-6.7612340378281316E-2</v>
      </c>
      <c r="AD56">
        <f ca="1">IFERROR(CORREL(_xlfn.RANK.AVG(Summary!$BE$3:$BE$8,Summary!$BE$3:$BE$8),_xlfn.RANK.AVG(Summary!AE$3:AE$8,Summary!AE$3:AE$8,0)),0)</f>
        <v>-0.57977103565244847</v>
      </c>
      <c r="AE56">
        <f ca="1">IFERROR(CORREL(_xlfn.RANK.AVG(Summary!$BE$3:$BE$8,Summary!$BE$3:$BE$8),_xlfn.RANK.AVG(Summary!AF$3:AF$8,Summary!AF$3:AF$8,0)),0)</f>
        <v>0</v>
      </c>
      <c r="AF56">
        <f ca="1">IFERROR(CORREL(_xlfn.RANK.AVG(Summary!$BE$3:$BE$8,Summary!$BE$3:$BE$8),_xlfn.RANK.AVG(Summary!AG$3:AG$8,Summary!AG$3:AG$8,0)),0)</f>
        <v>5.7977103565244839E-2</v>
      </c>
      <c r="AG56">
        <f ca="1">IFERROR(CORREL(_xlfn.RANK.AVG(Summary!$BE$3:$BE$8,Summary!$BE$3:$BE$8),_xlfn.RANK.AVG(Summary!AH$3:AH$8,Summary!AH$3:AH$8,0)),0)</f>
        <v>0.3927922024247863</v>
      </c>
      <c r="AH56">
        <f ca="1">IFERROR(CORREL(_xlfn.RANK.AVG(Summary!$BE$3:$BE$8,Summary!$BE$3:$BE$8),_xlfn.RANK.AVG(Summary!AI$3:AI$8,Summary!AI$3:AI$8,0)),0)</f>
        <v>-0.50709255283710986</v>
      </c>
      <c r="AI56">
        <f ca="1">IFERROR(CORREL(_xlfn.RANK.AVG(Summary!$BE$3:$BE$8,Summary!$BE$3:$BE$8),_xlfn.RANK.AVG(Summary!AJ$3:AJ$8,Summary!AJ$3:AJ$8,0)),0)</f>
        <v>0.84515425472851657</v>
      </c>
      <c r="AJ56">
        <f ca="1">IFERROR(CORREL(_xlfn.RANK.AVG(Summary!$BE$3:$BE$8,Summary!$BE$3:$BE$8),_xlfn.RANK.AVG(Summary!AK$3:AK$8,Summary!AK$3:AK$8,0)),0)</f>
        <v>0</v>
      </c>
      <c r="AK56">
        <f ca="1">IFERROR(CORREL(_xlfn.RANK.AVG(Summary!$BE$3:$BE$8,Summary!$BE$3:$BE$8),_xlfn.RANK.AVG(Summary!AL$3:AL$8,Summary!AL$3:AL$8,0)),0)</f>
        <v>-0.3927922024247863</v>
      </c>
      <c r="AL56">
        <f ca="1">IFERROR(CORREL(_xlfn.RANK.AVG(Summary!$BE$3:$BE$8,Summary!$BE$3:$BE$8),_xlfn.RANK.AVG(Summary!AM$3:AM$8,Summary!AM$3:AM$8,0)),0)</f>
        <v>-0.47079190906919977</v>
      </c>
      <c r="AM56">
        <f ca="1">IFERROR(CORREL(_xlfn.RANK.AVG(Summary!$BE$3:$BE$8,Summary!$BE$3:$BE$8),_xlfn.RANK.AVG(Summary!AN$3:AN$8,Summary!AN$3:AN$8,0)),0)</f>
        <v>6.7612340378281316E-2</v>
      </c>
      <c r="AN56">
        <f ca="1">IFERROR(CORREL(_xlfn.RANK.AVG(Summary!$BE$3:$BE$8,Summary!$BE$3:$BE$8),_xlfn.RANK.AVG(Summary!AO$3:AO$8,Summary!AO$3:AO$8,0)),0)</f>
        <v>0</v>
      </c>
      <c r="AO56">
        <f ca="1">IFERROR(CORREL(_xlfn.RANK.AVG(Summary!$BE$3:$BE$8,Summary!$BE$3:$BE$8),_xlfn.RANK.AVG(Summary!AP$3:AP$8,Summary!AP$3:AP$8,0)),0)</f>
        <v>-0.40583972495671394</v>
      </c>
      <c r="AP56">
        <f ca="1">IFERROR(CORREL(_xlfn.RANK.AVG(Summary!$BE$3:$BE$8,Summary!$BE$3:$BE$8),_xlfn.RANK.AVG(Summary!AQ$3:AQ$8,Summary!AQ$3:AQ$8,0)),0)</f>
        <v>0</v>
      </c>
      <c r="AQ56">
        <f ca="1">IFERROR(CORREL(_xlfn.RANK.AVG(Summary!$BE$3:$BE$8,Summary!$BE$3:$BE$8),_xlfn.RANK.AVG(Summary!AR$3:AR$8,Summary!AR$3:AR$8,0)),0)</f>
        <v>-0.63774813921769324</v>
      </c>
      <c r="AR56">
        <f ca="1">IFERROR(CORREL(_xlfn.RANK.AVG(Summary!$BE$3:$BE$8,Summary!$BE$3:$BE$8),_xlfn.RANK.AVG(Summary!AS$3:AS$8,Summary!AS$3:AS$8,0)),0)</f>
        <v>0.47079190906919977</v>
      </c>
      <c r="AS56">
        <f ca="1">IFERROR(CORREL(_xlfn.RANK.AVG(Summary!$BE$3:$BE$8,Summary!$BE$3:$BE$8),_xlfn.RANK.AVG(Summary!AT$3:AT$8,Summary!AT$3:AT$8,0)),0)</f>
        <v>-0.6546536707079772</v>
      </c>
      <c r="AT56">
        <f ca="1">IFERROR(CORREL(_xlfn.RANK.AVG(Summary!$BE$3:$BE$8,Summary!$BE$3:$BE$8),_xlfn.RANK.AVG(Summary!AU$3:AU$8,Summary!AU$3:AU$8,0)),0)</f>
        <v>0.33806170189140661</v>
      </c>
      <c r="AU56">
        <f ca="1">IFERROR(CORREL(_xlfn.RANK.AVG(Summary!$BE$3:$BE$8,Summary!$BE$3:$BE$8),_xlfn.RANK.AVG(Summary!AV$3:AV$8,Summary!AV$3:AV$8,0)),0)</f>
        <v>-0.57681790368297048</v>
      </c>
      <c r="AV56">
        <f ca="1">IFERROR(CORREL(_xlfn.RANK.AVG(Summary!$BE$3:$BE$8,Summary!$BE$3:$BE$8),_xlfn.RANK.AVG(Summary!AW$3:AW$8,Summary!AW$3:AW$8,0)),0)</f>
        <v>-0.57681790368297048</v>
      </c>
      <c r="AW56">
        <f ca="1">IFERROR(CORREL(_xlfn.RANK.AVG(Summary!$BE$3:$BE$8,Summary!$BE$3:$BE$8),_xlfn.RANK.AVG(Summary!AX$3:AX$8,Summary!AX$3:AX$8,0)),0)</f>
        <v>-0.57681790368297048</v>
      </c>
      <c r="AX56">
        <f ca="1">IFERROR(CORREL(_xlfn.RANK.AVG(Summary!$BE$3:$BE$8,Summary!$BE$3:$BE$8),_xlfn.RANK.AVG(Summary!AY$3:AY$8,Summary!AY$3:AY$8,0)),0)</f>
        <v>0.57681790368297048</v>
      </c>
      <c r="AY56">
        <f ca="1">IFERROR(CORREL(_xlfn.RANK.AVG(Summary!$BE$3:$BE$8,Summary!$BE$3:$BE$8),_xlfn.RANK.AVG(Summary!AZ$3:AZ$8,Summary!AZ$3:AZ$8,0)),0)</f>
        <v>-0.40583972495671394</v>
      </c>
      <c r="AZ56">
        <f ca="1">IFERROR(CORREL(_xlfn.RANK.AVG(Summary!$BE$3:$BE$8,Summary!$BE$3:$BE$8),_xlfn.RANK.AVG(Summary!BA$3:BA$8,Summary!BA$3:BA$8,0)),0)</f>
        <v>0</v>
      </c>
      <c r="BA56">
        <f ca="1">IFERROR(CORREL(_xlfn.RANK.AVG(Summary!$BE$3:$BE$8,Summary!$BE$3:$BE$8),_xlfn.RANK.AVG(Summary!BB$3:BB$8,Summary!BB$3:BB$8,0)),0)</f>
        <v>0.28988551782622424</v>
      </c>
      <c r="BB56">
        <f ca="1">IFERROR(CORREL(_xlfn.RANK.AVG(Summary!$BE$3:$BE$8,Summary!$BE$3:$BE$8),_xlfn.RANK.AVG(Summary!BC$3:BC$8,Summary!BC$3:BC$8,0)),0)</f>
        <v>0.92582009977255153</v>
      </c>
      <c r="BC56">
        <f ca="1">IFERROR(CORREL(_xlfn.RANK.AVG(Summary!$BE$3:$BE$8,Summary!$BE$3:$BE$8),_xlfn.RANK.AVG(Summary!BD$3:BD$8,Summary!BD$3:BD$8,0)),0)</f>
        <v>0.98561076060916231</v>
      </c>
      <c r="BD56">
        <f ca="1">IFERROR(CORREL(_xlfn.RANK.AVG(Summary!$BE$3:$BE$8,Summary!$BE$3:$BE$8),_xlfn.RANK.AVG(Summary!BE$3:BE$8,Summary!BE$3:BE$8,0)),0)</f>
        <v>1</v>
      </c>
      <c r="BE56">
        <f ca="1">IFERROR(CORREL(_xlfn.RANK.AVG(Summary!$BE$3:$BE$8,Summary!$BE$3:$BE$8),_xlfn.RANK.AVG(Summary!BF$3:BF$8,Summary!BF$3:BF$8,0)),0)</f>
        <v>1</v>
      </c>
      <c r="BF56">
        <f ca="1">IFERROR(CORREL(_xlfn.RANK.AVG(Summary!$BE$3:$BE$8,Summary!$BE$3:$BE$8),_xlfn.RANK.AVG(Summary!BG$3:BG$8,Summary!BG$3:BG$8,0)),0)</f>
        <v>0.57977103565244847</v>
      </c>
      <c r="BG56">
        <f ca="1">IFERROR(CORREL(_xlfn.RANK.AVG(Summary!$BE$3:$BE$8,Summary!$BE$3:$BE$8),_xlfn.RANK.AVG(Summary!BH$3:BH$8,Summary!BH$3:BH$8,0)),0)</f>
        <v>0.40583972495671394</v>
      </c>
      <c r="BH56">
        <f ca="1">IFERROR(CORREL(_xlfn.RANK.AVG(Summary!$BE$3:$BE$8,Summary!$BE$3:$BE$8),_xlfn.RANK.AVG(Summary!BI$3:BI$8,Summary!BI$3:BI$8,0)),0)</f>
        <v>0.61721339984836765</v>
      </c>
      <c r="BI56">
        <f ca="1">IFERROR(CORREL(_xlfn.RANK.AVG(Summary!$BE$3:$BE$8,Summary!$BE$3:$BE$8),_xlfn.RANK.AVG(Summary!BJ$3:BJ$8,Summary!BJ$3:BJ$8,0)),0)</f>
        <v>0.97100831245522456</v>
      </c>
      <c r="BJ56">
        <f ca="1">IFERROR(CORREL(_xlfn.RANK.AVG(Summary!$BE$3:$BE$8,Summary!$BE$3:$BE$8),_xlfn.RANK.AVG(Summary!BK$3:BK$8,Summary!BK$3:BK$8,0)),0)</f>
        <v>-0.82857142857142851</v>
      </c>
      <c r="BK56">
        <f ca="1">IFERROR(CORREL(_xlfn.RANK.AVG(Summary!$BE$3:$BE$8,Summary!$BE$3:$BE$8),_xlfn.RANK.AVG(Summary!BL$3:BL$8,Summary!BL$3:BL$8,0)),0)</f>
        <v>0.61721339984836765</v>
      </c>
      <c r="BL56">
        <f ca="1">IFERROR(CORREL(_xlfn.RANK.AVG(Summary!$BE$3:$BE$8,Summary!$BE$3:$BE$8),_xlfn.RANK.AVG(Summary!BM$3:BM$8,Summary!BM$3:BM$8,0)),0)</f>
        <v>1</v>
      </c>
      <c r="BM56">
        <f ca="1">IFERROR(CORREL(_xlfn.RANK.AVG(Summary!$BE$3:$BE$8,Summary!$BE$3:$BE$8),_xlfn.RANK.AVG(Summary!BN$3:BN$8,Summary!BN$3:BN$8,0)),0)</f>
        <v>0.58635272985594922</v>
      </c>
      <c r="BN56">
        <f ca="1">IFERROR(CORREL(_xlfn.RANK.AVG(Summary!$BE$3:$BE$8,Summary!$BE$3:$BE$8),_xlfn.RANK.AVG(Summary!BO$3:BO$8,Summary!BO$3:BO$8,0)),0)</f>
        <v>1</v>
      </c>
      <c r="BO56">
        <f ca="1">IFERROR(CORREL(_xlfn.RANK.AVG(Summary!$BE$3:$BE$8,Summary!$BE$3:$BE$8),_xlfn.RANK.AVG(Summary!BP$3:BP$8,Summary!BP$3:BP$8,0)),0)</f>
        <v>0.94285714285714295</v>
      </c>
      <c r="BP56">
        <f ca="1">IFERROR(CORREL(_xlfn.RANK.AVG(Summary!$BE$3:$BE$8,Summary!$BE$3:$BE$8),_xlfn.RANK.AVG(Summary!BQ$3:BQ$8,Summary!BQ$3:BQ$8,0)),0)</f>
        <v>0.87831006565367986</v>
      </c>
      <c r="BQ56">
        <f ca="1">IFERROR(CORREL(_xlfn.RANK.AVG(Summary!$BE$3:$BE$8,Summary!$BE$3:$BE$8),_xlfn.RANK.AVG(Summary!BR$3:BR$8,Summary!BR$3:BR$8,0)),0)</f>
        <v>1</v>
      </c>
      <c r="BR56">
        <f ca="1">IFERROR(CORREL(_xlfn.RANK.AVG(Summary!$BE$3:$BE$8,Summary!$BE$3:$BE$8),_xlfn.RANK.AVG(Summary!BS$3:BS$8,Summary!BS$3:BS$8,0)),0)</f>
        <v>0</v>
      </c>
      <c r="BS56">
        <f ca="1">IFERROR(CORREL(_xlfn.RANK.AVG(Summary!$BE$3:$BE$8,Summary!$BE$3:$BE$8),_xlfn.RANK.AVG(Summary!BT$3:BT$8,Summary!BT$3:BT$8,0)),0)</f>
        <v>0.40583972495671394</v>
      </c>
      <c r="BT56">
        <f ca="1">IFERROR(CORREL(_xlfn.RANK.AVG(Summary!$BE$3:$BE$8,Summary!$BE$3:$BE$8),_xlfn.RANK.AVG(Summary!BU$3:BU$8,Summary!BU$3:BU$8,0)),0)</f>
        <v>-0.28988551782622424</v>
      </c>
      <c r="BU56">
        <f ca="1">IFERROR(CORREL(_xlfn.RANK.AVG(Summary!$BE$3:$BE$8,Summary!$BE$3:$BE$8),_xlfn.RANK.AVG(Summary!BV$3:BV$8,Summary!BV$3:BV$8,0)),0)</f>
        <v>-0.34786262139146906</v>
      </c>
      <c r="BV56">
        <f ca="1">IFERROR(CORREL(_xlfn.RANK.AVG(Summary!$BE$3:$BE$8,Summary!$BE$3:$BE$8),_xlfn.RANK.AVG(Summary!BW$3:BW$8,Summary!BW$3:BW$8,0)),0)</f>
        <v>0</v>
      </c>
      <c r="BW56">
        <f ca="1">IFERROR(CORREL(_xlfn.RANK.AVG(Summary!$BE$3:$BE$8,Summary!$BE$3:$BE$8),_xlfn.RANK.AVG(Summary!BX$3:BX$8,Summary!BX$3:BX$8,0)),0)</f>
        <v>-0.34786262139146906</v>
      </c>
      <c r="BX56">
        <f ca="1">IFERROR(CORREL(_xlfn.RANK.AVG(Summary!$BE$3:$BE$8,Summary!$BE$3:$BE$8),_xlfn.RANK.AVG(Summary!BY$3:BY$8,Summary!BY$3:BY$8,0)),0)</f>
        <v>0.28988551782622424</v>
      </c>
      <c r="BY56">
        <f ca="1">IFERROR(CORREL(_xlfn.RANK.AVG(Summary!$BE$3:$BE$8,Summary!$BE$3:$BE$8),_xlfn.RANK.AVG(Summary!BZ$3:BZ$8,Summary!BZ$3:BZ$8,0)),0)</f>
        <v>-0.57681790368297048</v>
      </c>
      <c r="BZ56">
        <f ca="1">IFERROR(CORREL(_xlfn.RANK.AVG(Summary!$BE$3:$BE$8,Summary!$BE$3:$BE$8),_xlfn.RANK.AVG(Summary!CA$3:CA$8,Summary!CA$3:CA$8,0)),0)</f>
        <v>-0.11595420713048968</v>
      </c>
      <c r="CA56">
        <f ca="1">IFERROR(CORREL(_xlfn.RANK.AVG(Summary!$BE$3:$BE$8,Summary!$BE$3:$BE$8),_xlfn.RANK.AVG(Summary!CB$3:CB$8,Summary!CB$3:CB$8,0)),0)</f>
        <v>-0.34786262139146906</v>
      </c>
    </row>
    <row r="57" spans="1:79">
      <c r="A57" s="4" t="s">
        <v>96</v>
      </c>
      <c r="B57">
        <f ca="1">IFERROR(CORREL(_xlfn.RANK.AVG(Summary!$BF$3:$BF$8,Summary!$BF$3:$BF$8),_xlfn.RANK.AVG(Summary!C$3:C$8,Summary!C$3:C$8,0)),0)</f>
        <v>-0.23539595453459988</v>
      </c>
      <c r="C57">
        <f ca="1">IFERROR(CORREL(_xlfn.RANK.AVG(Summary!$BF$3:$BF$8,Summary!$BF$3:$BF$8),_xlfn.RANK.AVG(Summary!D$3:D$8,Summary!D$3:D$8,0)),0)</f>
        <v>-0.23539595453459988</v>
      </c>
      <c r="D57">
        <f ca="1">IFERROR(CORREL(_xlfn.RANK.AVG(Summary!$BF$3:$BF$8,Summary!$BF$3:$BF$8),_xlfn.RANK.AVG(Summary!E$3:E$8,Summary!E$3:E$8,0)),0)</f>
        <v>-0.28988551782622424</v>
      </c>
      <c r="E57">
        <f ca="1">IFERROR(CORREL(_xlfn.RANK.AVG(Summary!$BF$3:$BF$8,Summary!$BF$3:$BF$8),_xlfn.RANK.AVG(Summary!F$3:F$8,Summary!F$3:F$8,0)),0)</f>
        <v>-0.34786262139146906</v>
      </c>
      <c r="F57">
        <f ca="1">IFERROR(CORREL(_xlfn.RANK.AVG(Summary!$BF$3:$BF$8,Summary!$BF$3:$BF$8),_xlfn.RANK.AVG(Summary!G$3:G$8,Summary!G$3:G$8,0)),0)</f>
        <v>-0.28988551782622424</v>
      </c>
      <c r="G57">
        <f ca="1">IFERROR(CORREL(_xlfn.RANK.AVG(Summary!$BF$3:$BF$8,Summary!$BF$3:$BF$8),_xlfn.RANK.AVG(Summary!H$3:H$8,Summary!H$3:H$8,0)),0)</f>
        <v>-0.28988551782622424</v>
      </c>
      <c r="H57">
        <f ca="1">IFERROR(CORREL(_xlfn.RANK.AVG(Summary!$BF$3:$BF$8,Summary!$BF$3:$BF$8),_xlfn.RANK.AVG(Summary!I$3:I$8,Summary!I$3:I$8,0)),0)</f>
        <v>0.40583972495671394</v>
      </c>
      <c r="I57">
        <f ca="1">IFERROR(CORREL(_xlfn.RANK.AVG(Summary!$BF$3:$BF$8,Summary!$BF$3:$BF$8),_xlfn.RANK.AVG(Summary!J$3:J$8,Summary!J$3:J$8,0)),0)</f>
        <v>-0.28988551782622424</v>
      </c>
      <c r="J57">
        <f ca="1">IFERROR(CORREL(_xlfn.RANK.AVG(Summary!$BF$3:$BF$8,Summary!$BF$3:$BF$8),_xlfn.RANK.AVG(Summary!K$3:K$8,Summary!K$3:K$8,0)),0)</f>
        <v>-0.17393131069573453</v>
      </c>
      <c r="K57">
        <f ca="1">IFERROR(CORREL(_xlfn.RANK.AVG(Summary!$BF$3:$BF$8,Summary!$BF$3:$BF$8),_xlfn.RANK.AVG(Summary!L$3:L$8,Summary!L$3:L$8,0)),0)</f>
        <v>0.40583972495671394</v>
      </c>
      <c r="L57">
        <f ca="1">IFERROR(CORREL(_xlfn.RANK.AVG(Summary!$BF$3:$BF$8,Summary!$BF$3:$BF$8),_xlfn.RANK.AVG(Summary!M$3:M$8,Summary!M$3:M$8,0)),0)</f>
        <v>0.34786262139146906</v>
      </c>
      <c r="M57">
        <f ca="1">IFERROR(CORREL(_xlfn.RANK.AVG(Summary!$BF$3:$BF$8,Summary!$BF$3:$BF$8),_xlfn.RANK.AVG(Summary!N$3:N$8,Summary!N$3:N$8,0)),0)</f>
        <v>0.40583972495671394</v>
      </c>
      <c r="N57">
        <f ca="1">IFERROR(CORREL(_xlfn.RANK.AVG(Summary!$BF$3:$BF$8,Summary!$BF$3:$BF$8),_xlfn.RANK.AVG(Summary!O$3:O$8,Summary!O$3:O$8,0)),0)</f>
        <v>-0.6546536707079772</v>
      </c>
      <c r="O57">
        <f ca="1">IFERROR(CORREL(_xlfn.RANK.AVG(Summary!$BF$3:$BF$8,Summary!$BF$3:$BF$8),_xlfn.RANK.AVG(Summary!P$3:P$8,Summary!P$3:P$8,0)),0)</f>
        <v>-0.6546536707079772</v>
      </c>
      <c r="P57">
        <f ca="1">IFERROR(CORREL(_xlfn.RANK.AVG(Summary!$BF$3:$BF$8,Summary!$BF$3:$BF$8),_xlfn.RANK.AVG(Summary!Q$3:Q$8,Summary!Q$3:Q$8,0)),0)</f>
        <v>-0.47079190906919977</v>
      </c>
      <c r="Q57">
        <f ca="1">IFERROR(CORREL(_xlfn.RANK.AVG(Summary!$BF$3:$BF$8,Summary!$BF$3:$BF$8),_xlfn.RANK.AVG(Summary!R$3:R$8,Summary!R$3:R$8,0)),0)</f>
        <v>-0.34786262139146906</v>
      </c>
      <c r="R57">
        <f ca="1">IFERROR(CORREL(_xlfn.RANK.AVG(Summary!$BF$3:$BF$8,Summary!$BF$3:$BF$8),_xlfn.RANK.AVG(Summary!S$3:S$8,Summary!S$3:S$8,0)),0)</f>
        <v>-0.6546536707079772</v>
      </c>
      <c r="S57">
        <f ca="1">IFERROR(CORREL(_xlfn.RANK.AVG(Summary!$BF$3:$BF$8,Summary!$BF$3:$BF$8),_xlfn.RANK.AVG(Summary!T$3:T$8,Summary!T$3:T$8,0)),0)</f>
        <v>-0.40583972495671394</v>
      </c>
      <c r="T57">
        <f ca="1">IFERROR(CORREL(_xlfn.RANK.AVG(Summary!$BF$3:$BF$8,Summary!$BF$3:$BF$8),_xlfn.RANK.AVG(Summary!U$3:U$8,Summary!U$3:U$8,0)),0)</f>
        <v>-6.7612340378281316E-2</v>
      </c>
      <c r="U57">
        <f ca="1">IFERROR(CORREL(_xlfn.RANK.AVG(Summary!$BF$3:$BF$8,Summary!$BF$3:$BF$8),_xlfn.RANK.AVG(Summary!V$3:V$8,Summary!V$3:V$8,0)),0)</f>
        <v>0.3927922024247863</v>
      </c>
      <c r="V57">
        <f ca="1">IFERROR(CORREL(_xlfn.RANK.AVG(Summary!$BF$3:$BF$8,Summary!$BF$3:$BF$8),_xlfn.RANK.AVG(Summary!W$3:W$8,Summary!W$3:W$8,0)),0)</f>
        <v>-0.7061878636037997</v>
      </c>
      <c r="W57">
        <f ca="1">IFERROR(CORREL(_xlfn.RANK.AVG(Summary!$BF$3:$BF$8,Summary!$BF$3:$BF$8),_xlfn.RANK.AVG(Summary!X$3:X$8,Summary!X$3:X$8,0)),0)</f>
        <v>5.7977103565244839E-2</v>
      </c>
      <c r="X57">
        <f ca="1">IFERROR(CORREL(_xlfn.RANK.AVG(Summary!$BF$3:$BF$8,Summary!$BF$3:$BF$8),_xlfn.RANK.AVG(Summary!Y$3:Y$8,Summary!Y$3:Y$8,0)),0)</f>
        <v>0.52179393208720359</v>
      </c>
      <c r="Y57">
        <f ca="1">IFERROR(CORREL(_xlfn.RANK.AVG(Summary!$BF$3:$BF$8,Summary!$BF$3:$BF$8),_xlfn.RANK.AVG(Summary!Z$3:Z$8,Summary!Z$3:Z$8,0)),0)</f>
        <v>-6.7612340378281316E-2</v>
      </c>
      <c r="Z57">
        <f ca="1">IFERROR(CORREL(_xlfn.RANK.AVG(Summary!$BF$3:$BF$8,Summary!$BF$3:$BF$8),_xlfn.RANK.AVG(Summary!AA$3:AA$8,Summary!AA$3:AA$8,0)),0)</f>
        <v>0</v>
      </c>
      <c r="AA57">
        <f ca="1">IFERROR(CORREL(_xlfn.RANK.AVG(Summary!$BF$3:$BF$8,Summary!$BF$3:$BF$8),_xlfn.RANK.AVG(Summary!AB$3:AB$8,Summary!AB$3:AB$8,0)),0)</f>
        <v>0.57681790368297048</v>
      </c>
      <c r="AB57">
        <f ca="1">IFERROR(CORREL(_xlfn.RANK.AVG(Summary!$BF$3:$BF$8,Summary!$BF$3:$BF$8),_xlfn.RANK.AVG(Summary!AC$3:AC$8,Summary!AC$3:AC$8,0)),0)</f>
        <v>0</v>
      </c>
      <c r="AC57">
        <f ca="1">IFERROR(CORREL(_xlfn.RANK.AVG(Summary!$BF$3:$BF$8,Summary!$BF$3:$BF$8),_xlfn.RANK.AVG(Summary!AD$3:AD$8,Summary!AD$3:AD$8,0)),0)</f>
        <v>-6.7612340378281316E-2</v>
      </c>
      <c r="AD57">
        <f ca="1">IFERROR(CORREL(_xlfn.RANK.AVG(Summary!$BF$3:$BF$8,Summary!$BF$3:$BF$8),_xlfn.RANK.AVG(Summary!AE$3:AE$8,Summary!AE$3:AE$8,0)),0)</f>
        <v>-0.57977103565244847</v>
      </c>
      <c r="AE57">
        <f ca="1">IFERROR(CORREL(_xlfn.RANK.AVG(Summary!$BF$3:$BF$8,Summary!$BF$3:$BF$8),_xlfn.RANK.AVG(Summary!AF$3:AF$8,Summary!AF$3:AF$8,0)),0)</f>
        <v>0</v>
      </c>
      <c r="AF57">
        <f ca="1">IFERROR(CORREL(_xlfn.RANK.AVG(Summary!$BF$3:$BF$8,Summary!$BF$3:$BF$8),_xlfn.RANK.AVG(Summary!AG$3:AG$8,Summary!AG$3:AG$8,0)),0)</f>
        <v>5.7977103565244839E-2</v>
      </c>
      <c r="AG57">
        <f ca="1">IFERROR(CORREL(_xlfn.RANK.AVG(Summary!$BF$3:$BF$8,Summary!$BF$3:$BF$8),_xlfn.RANK.AVG(Summary!AH$3:AH$8,Summary!AH$3:AH$8,0)),0)</f>
        <v>0.3927922024247863</v>
      </c>
      <c r="AH57">
        <f ca="1">IFERROR(CORREL(_xlfn.RANK.AVG(Summary!$BF$3:$BF$8,Summary!$BF$3:$BF$8),_xlfn.RANK.AVG(Summary!AI$3:AI$8,Summary!AI$3:AI$8,0)),0)</f>
        <v>-0.50709255283710986</v>
      </c>
      <c r="AI57">
        <f ca="1">IFERROR(CORREL(_xlfn.RANK.AVG(Summary!$BF$3:$BF$8,Summary!$BF$3:$BF$8),_xlfn.RANK.AVG(Summary!AJ$3:AJ$8,Summary!AJ$3:AJ$8,0)),0)</f>
        <v>0.84515425472851657</v>
      </c>
      <c r="AJ57">
        <f ca="1">IFERROR(CORREL(_xlfn.RANK.AVG(Summary!$BF$3:$BF$8,Summary!$BF$3:$BF$8),_xlfn.RANK.AVG(Summary!AK$3:AK$8,Summary!AK$3:AK$8,0)),0)</f>
        <v>0</v>
      </c>
      <c r="AK57">
        <f ca="1">IFERROR(CORREL(_xlfn.RANK.AVG(Summary!$BF$3:$BF$8,Summary!$BF$3:$BF$8),_xlfn.RANK.AVG(Summary!AL$3:AL$8,Summary!AL$3:AL$8,0)),0)</f>
        <v>-0.3927922024247863</v>
      </c>
      <c r="AL57">
        <f ca="1">IFERROR(CORREL(_xlfn.RANK.AVG(Summary!$BF$3:$BF$8,Summary!$BF$3:$BF$8),_xlfn.RANK.AVG(Summary!AM$3:AM$8,Summary!AM$3:AM$8,0)),0)</f>
        <v>-0.47079190906919977</v>
      </c>
      <c r="AM57">
        <f ca="1">IFERROR(CORREL(_xlfn.RANK.AVG(Summary!$BF$3:$BF$8,Summary!$BF$3:$BF$8),_xlfn.RANK.AVG(Summary!AN$3:AN$8,Summary!AN$3:AN$8,0)),0)</f>
        <v>6.7612340378281316E-2</v>
      </c>
      <c r="AN57">
        <f ca="1">IFERROR(CORREL(_xlfn.RANK.AVG(Summary!$BF$3:$BF$8,Summary!$BF$3:$BF$8),_xlfn.RANK.AVG(Summary!AO$3:AO$8,Summary!AO$3:AO$8,0)),0)</f>
        <v>0</v>
      </c>
      <c r="AO57">
        <f ca="1">IFERROR(CORREL(_xlfn.RANK.AVG(Summary!$BF$3:$BF$8,Summary!$BF$3:$BF$8),_xlfn.RANK.AVG(Summary!AP$3:AP$8,Summary!AP$3:AP$8,0)),0)</f>
        <v>-0.40583972495671394</v>
      </c>
      <c r="AP57">
        <f ca="1">IFERROR(CORREL(_xlfn.RANK.AVG(Summary!$BF$3:$BF$8,Summary!$BF$3:$BF$8),_xlfn.RANK.AVG(Summary!AQ$3:AQ$8,Summary!AQ$3:AQ$8,0)),0)</f>
        <v>0</v>
      </c>
      <c r="AQ57">
        <f ca="1">IFERROR(CORREL(_xlfn.RANK.AVG(Summary!$BF$3:$BF$8,Summary!$BF$3:$BF$8),_xlfn.RANK.AVG(Summary!AR$3:AR$8,Summary!AR$3:AR$8,0)),0)</f>
        <v>-0.63774813921769324</v>
      </c>
      <c r="AR57">
        <f ca="1">IFERROR(CORREL(_xlfn.RANK.AVG(Summary!$BF$3:$BF$8,Summary!$BF$3:$BF$8),_xlfn.RANK.AVG(Summary!AS$3:AS$8,Summary!AS$3:AS$8,0)),0)</f>
        <v>0.47079190906919977</v>
      </c>
      <c r="AS57">
        <f ca="1">IFERROR(CORREL(_xlfn.RANK.AVG(Summary!$BF$3:$BF$8,Summary!$BF$3:$BF$8),_xlfn.RANK.AVG(Summary!AT$3:AT$8,Summary!AT$3:AT$8,0)),0)</f>
        <v>-0.6546536707079772</v>
      </c>
      <c r="AT57">
        <f ca="1">IFERROR(CORREL(_xlfn.RANK.AVG(Summary!$BF$3:$BF$8,Summary!$BF$3:$BF$8),_xlfn.RANK.AVG(Summary!AU$3:AU$8,Summary!AU$3:AU$8,0)),0)</f>
        <v>0.33806170189140661</v>
      </c>
      <c r="AU57">
        <f ca="1">IFERROR(CORREL(_xlfn.RANK.AVG(Summary!$BF$3:$BF$8,Summary!$BF$3:$BF$8),_xlfn.RANK.AVG(Summary!AV$3:AV$8,Summary!AV$3:AV$8,0)),0)</f>
        <v>-0.57681790368297048</v>
      </c>
      <c r="AV57">
        <f ca="1">IFERROR(CORREL(_xlfn.RANK.AVG(Summary!$BF$3:$BF$8,Summary!$BF$3:$BF$8),_xlfn.RANK.AVG(Summary!AW$3:AW$8,Summary!AW$3:AW$8,0)),0)</f>
        <v>-0.57681790368297048</v>
      </c>
      <c r="AW57">
        <f ca="1">IFERROR(CORREL(_xlfn.RANK.AVG(Summary!$BF$3:$BF$8,Summary!$BF$3:$BF$8),_xlfn.RANK.AVG(Summary!AX$3:AX$8,Summary!AX$3:AX$8,0)),0)</f>
        <v>-0.57681790368297048</v>
      </c>
      <c r="AX57">
        <f ca="1">IFERROR(CORREL(_xlfn.RANK.AVG(Summary!$BF$3:$BF$8,Summary!$BF$3:$BF$8),_xlfn.RANK.AVG(Summary!AY$3:AY$8,Summary!AY$3:AY$8,0)),0)</f>
        <v>0.57681790368297048</v>
      </c>
      <c r="AY57">
        <f ca="1">IFERROR(CORREL(_xlfn.RANK.AVG(Summary!$BF$3:$BF$8,Summary!$BF$3:$BF$8),_xlfn.RANK.AVG(Summary!AZ$3:AZ$8,Summary!AZ$3:AZ$8,0)),0)</f>
        <v>-0.40583972495671394</v>
      </c>
      <c r="AZ57">
        <f ca="1">IFERROR(CORREL(_xlfn.RANK.AVG(Summary!$BF$3:$BF$8,Summary!$BF$3:$BF$8),_xlfn.RANK.AVG(Summary!BA$3:BA$8,Summary!BA$3:BA$8,0)),0)</f>
        <v>0</v>
      </c>
      <c r="BA57">
        <f ca="1">IFERROR(CORREL(_xlfn.RANK.AVG(Summary!$BF$3:$BF$8,Summary!$BF$3:$BF$8),_xlfn.RANK.AVG(Summary!BB$3:BB$8,Summary!BB$3:BB$8,0)),0)</f>
        <v>0.28988551782622424</v>
      </c>
      <c r="BB57">
        <f ca="1">IFERROR(CORREL(_xlfn.RANK.AVG(Summary!$BF$3:$BF$8,Summary!$BF$3:$BF$8),_xlfn.RANK.AVG(Summary!BC$3:BC$8,Summary!BC$3:BC$8,0)),0)</f>
        <v>0.92582009977255153</v>
      </c>
      <c r="BC57">
        <f ca="1">IFERROR(CORREL(_xlfn.RANK.AVG(Summary!$BF$3:$BF$8,Summary!$BF$3:$BF$8),_xlfn.RANK.AVG(Summary!BD$3:BD$8,Summary!BD$3:BD$8,0)),0)</f>
        <v>0.98561076060916231</v>
      </c>
      <c r="BD57">
        <f ca="1">IFERROR(CORREL(_xlfn.RANK.AVG(Summary!$BF$3:$BF$8,Summary!$BF$3:$BF$8),_xlfn.RANK.AVG(Summary!BE$3:BE$8,Summary!BE$3:BE$8,0)),0)</f>
        <v>1</v>
      </c>
      <c r="BE57">
        <f ca="1">IFERROR(CORREL(_xlfn.RANK.AVG(Summary!$BF$3:$BF$8,Summary!$BF$3:$BF$8),_xlfn.RANK.AVG(Summary!BF$3:BF$8,Summary!BF$3:BF$8,0)),0)</f>
        <v>1</v>
      </c>
      <c r="BF57">
        <f ca="1">IFERROR(CORREL(_xlfn.RANK.AVG(Summary!$BF$3:$BF$8,Summary!$BF$3:$BF$8),_xlfn.RANK.AVG(Summary!BG$3:BG$8,Summary!BG$3:BG$8,0)),0)</f>
        <v>0.57977103565244847</v>
      </c>
      <c r="BG57">
        <f ca="1">IFERROR(CORREL(_xlfn.RANK.AVG(Summary!$BF$3:$BF$8,Summary!$BF$3:$BF$8),_xlfn.RANK.AVG(Summary!BH$3:BH$8,Summary!BH$3:BH$8,0)),0)</f>
        <v>0.40583972495671394</v>
      </c>
      <c r="BH57">
        <f ca="1">IFERROR(CORREL(_xlfn.RANK.AVG(Summary!$BF$3:$BF$8,Summary!$BF$3:$BF$8),_xlfn.RANK.AVG(Summary!BI$3:BI$8,Summary!BI$3:BI$8,0)),0)</f>
        <v>0.61721339984836765</v>
      </c>
      <c r="BI57">
        <f ca="1">IFERROR(CORREL(_xlfn.RANK.AVG(Summary!$BF$3:$BF$8,Summary!$BF$3:$BF$8),_xlfn.RANK.AVG(Summary!BJ$3:BJ$8,Summary!BJ$3:BJ$8,0)),0)</f>
        <v>0.97100831245522456</v>
      </c>
      <c r="BJ57">
        <f ca="1">IFERROR(CORREL(_xlfn.RANK.AVG(Summary!$BF$3:$BF$8,Summary!$BF$3:$BF$8),_xlfn.RANK.AVG(Summary!BK$3:BK$8,Summary!BK$3:BK$8,0)),0)</f>
        <v>-0.82857142857142851</v>
      </c>
      <c r="BK57">
        <f ca="1">IFERROR(CORREL(_xlfn.RANK.AVG(Summary!$BF$3:$BF$8,Summary!$BF$3:$BF$8),_xlfn.RANK.AVG(Summary!BL$3:BL$8,Summary!BL$3:BL$8,0)),0)</f>
        <v>0.61721339984836765</v>
      </c>
      <c r="BL57">
        <f ca="1">IFERROR(CORREL(_xlfn.RANK.AVG(Summary!$BF$3:$BF$8,Summary!$BF$3:$BF$8),_xlfn.RANK.AVG(Summary!BM$3:BM$8,Summary!BM$3:BM$8,0)),0)</f>
        <v>1</v>
      </c>
      <c r="BM57">
        <f ca="1">IFERROR(CORREL(_xlfn.RANK.AVG(Summary!$BF$3:$BF$8,Summary!$BF$3:$BF$8),_xlfn.RANK.AVG(Summary!BN$3:BN$8,Summary!BN$3:BN$8,0)),0)</f>
        <v>0.58635272985594922</v>
      </c>
      <c r="BN57">
        <f ca="1">IFERROR(CORREL(_xlfn.RANK.AVG(Summary!$BF$3:$BF$8,Summary!$BF$3:$BF$8),_xlfn.RANK.AVG(Summary!BO$3:BO$8,Summary!BO$3:BO$8,0)),0)</f>
        <v>1</v>
      </c>
      <c r="BO57">
        <f ca="1">IFERROR(CORREL(_xlfn.RANK.AVG(Summary!$BF$3:$BF$8,Summary!$BF$3:$BF$8),_xlfn.RANK.AVG(Summary!BP$3:BP$8,Summary!BP$3:BP$8,0)),0)</f>
        <v>0.94285714285714295</v>
      </c>
      <c r="BP57">
        <f ca="1">IFERROR(CORREL(_xlfn.RANK.AVG(Summary!$BF$3:$BF$8,Summary!$BF$3:$BF$8),_xlfn.RANK.AVG(Summary!BQ$3:BQ$8,Summary!BQ$3:BQ$8,0)),0)</f>
        <v>0.87831006565367986</v>
      </c>
      <c r="BQ57">
        <f ca="1">IFERROR(CORREL(_xlfn.RANK.AVG(Summary!$BF$3:$BF$8,Summary!$BF$3:$BF$8),_xlfn.RANK.AVG(Summary!BR$3:BR$8,Summary!BR$3:BR$8,0)),0)</f>
        <v>1</v>
      </c>
      <c r="BR57">
        <f ca="1">IFERROR(CORREL(_xlfn.RANK.AVG(Summary!$BF$3:$BF$8,Summary!$BF$3:$BF$8),_xlfn.RANK.AVG(Summary!BS$3:BS$8,Summary!BS$3:BS$8,0)),0)</f>
        <v>0</v>
      </c>
      <c r="BS57">
        <f ca="1">IFERROR(CORREL(_xlfn.RANK.AVG(Summary!$BF$3:$BF$8,Summary!$BF$3:$BF$8),_xlfn.RANK.AVG(Summary!BT$3:BT$8,Summary!BT$3:BT$8,0)),0)</f>
        <v>0.40583972495671394</v>
      </c>
      <c r="BT57">
        <f ca="1">IFERROR(CORREL(_xlfn.RANK.AVG(Summary!$BF$3:$BF$8,Summary!$BF$3:$BF$8),_xlfn.RANK.AVG(Summary!BU$3:BU$8,Summary!BU$3:BU$8,0)),0)</f>
        <v>-0.28988551782622424</v>
      </c>
      <c r="BU57">
        <f ca="1">IFERROR(CORREL(_xlfn.RANK.AVG(Summary!$BF$3:$BF$8,Summary!$BF$3:$BF$8),_xlfn.RANK.AVG(Summary!BV$3:BV$8,Summary!BV$3:BV$8,0)),0)</f>
        <v>-0.34786262139146906</v>
      </c>
      <c r="BV57">
        <f ca="1">IFERROR(CORREL(_xlfn.RANK.AVG(Summary!$BF$3:$BF$8,Summary!$BF$3:$BF$8),_xlfn.RANK.AVG(Summary!BW$3:BW$8,Summary!BW$3:BW$8,0)),0)</f>
        <v>0</v>
      </c>
      <c r="BW57">
        <f ca="1">IFERROR(CORREL(_xlfn.RANK.AVG(Summary!$BF$3:$BF$8,Summary!$BF$3:$BF$8),_xlfn.RANK.AVG(Summary!BX$3:BX$8,Summary!BX$3:BX$8,0)),0)</f>
        <v>-0.34786262139146906</v>
      </c>
      <c r="BX57">
        <f ca="1">IFERROR(CORREL(_xlfn.RANK.AVG(Summary!$BF$3:$BF$8,Summary!$BF$3:$BF$8),_xlfn.RANK.AVG(Summary!BY$3:BY$8,Summary!BY$3:BY$8,0)),0)</f>
        <v>0.28988551782622424</v>
      </c>
      <c r="BY57">
        <f ca="1">IFERROR(CORREL(_xlfn.RANK.AVG(Summary!$BF$3:$BF$8,Summary!$BF$3:$BF$8),_xlfn.RANK.AVG(Summary!BZ$3:BZ$8,Summary!BZ$3:BZ$8,0)),0)</f>
        <v>-0.57681790368297048</v>
      </c>
      <c r="BZ57">
        <f ca="1">IFERROR(CORREL(_xlfn.RANK.AVG(Summary!$BF$3:$BF$8,Summary!$BF$3:$BF$8),_xlfn.RANK.AVG(Summary!CA$3:CA$8,Summary!CA$3:CA$8,0)),0)</f>
        <v>-0.11595420713048968</v>
      </c>
      <c r="CA57">
        <f ca="1">IFERROR(CORREL(_xlfn.RANK.AVG(Summary!$BF$3:$BF$8,Summary!$BF$3:$BF$8),_xlfn.RANK.AVG(Summary!CB$3:CB$8,Summary!CB$3:CB$8,0)),0)</f>
        <v>-0.34786262139146906</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-0.64705882352941158</v>
      </c>
      <c r="R58">
        <f ca="1">IFERROR(CORREL(_xlfn.RANK.AVG(Summary!$BG$3:$BG$8,Summary!$BG$3:$BG$8),_xlfn.RANK.AVG(Summary!S$3:S$8,Summary!S$3:S$8,0)),0)</f>
        <v>0.13284223283101429</v>
      </c>
      <c r="S58">
        <f ca="1">IFERROR(CORREL(_xlfn.RANK.AVG(Summary!$BG$3:$BG$8,Summary!$BG$3:$BG$8),_xlfn.RANK.AVG(Summary!T$3:T$8,Summary!T$3:T$8,0)),0)</f>
        <v>-0.11764705882352938</v>
      </c>
      <c r="T58">
        <f ca="1">IFERROR(CORREL(_xlfn.RANK.AVG(Summary!$BG$3:$BG$8,Summary!$BG$3:$BG$8),_xlfn.RANK.AVG(Summary!U$3:U$8,Summary!U$3:U$8,0)),0)</f>
        <v>0.68599434057003528</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0.82352941176470573</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-0.64705882352941158</v>
      </c>
      <c r="AE58">
        <f ca="1">IFERROR(CORREL(_xlfn.RANK.AVG(Summary!$BG$3:$BG$8,Summary!$BG$3:$BG$8),_xlfn.RANK.AVG(Summary!AF$3:AF$8,Summary!AF$3:AF$8,0)),0)</f>
        <v>0</v>
      </c>
      <c r="AF58">
        <f ca="1">IFERROR(CORREL(_xlfn.RANK.AVG(Summary!$BG$3:$BG$8,Summary!$BG$3:$BG$8),_xlfn.RANK.AVG(Summary!AG$3:AG$8,Summary!AG$3:AG$8,0)),0)</f>
        <v>-0.47058823529411753</v>
      </c>
      <c r="AG58">
        <f ca="1">IFERROR(CORREL(_xlfn.RANK.AVG(Summary!$BG$3:$BG$8,Summary!$BG$3:$BG$8),_xlfn.RANK.AVG(Summary!AH$3:AH$8,Summary!AH$3:AH$8,0)),0)</f>
        <v>0.66421116415507142</v>
      </c>
      <c r="AH58">
        <f ca="1">IFERROR(CORREL(_xlfn.RANK.AVG(Summary!$BG$3:$BG$8,Summary!$BG$3:$BG$8),_xlfn.RANK.AVG(Summary!AI$3:AI$8,Summary!AI$3:AI$8,0)),0)</f>
        <v>3.4299717028501764E-2</v>
      </c>
      <c r="AI58">
        <f ca="1">IFERROR(CORREL(_xlfn.RANK.AVG(Summary!$BG$3:$BG$8,Summary!$BG$3:$BG$8),_xlfn.RANK.AVG(Summary!AJ$3:AJ$8,Summary!AJ$3:AJ$8,0)),0)</f>
        <v>0.78889349165554057</v>
      </c>
      <c r="AJ58">
        <f ca="1">IFERROR(CORREL(_xlfn.RANK.AVG(Summary!$BG$3:$BG$8,Summary!$BG$3:$BG$8),_xlfn.RANK.AVG(Summary!AK$3:AK$8,Summary!AK$3:AK$8,0)),0)</f>
        <v>0</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-0.68599434057003528</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0.13284223283101429</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0.68884672019366433</v>
      </c>
      <c r="BC58">
        <f ca="1">IFERROR(CORREL(_xlfn.RANK.AVG(Summary!$BG$3:$BG$8,Summary!$BG$3:$BG$8),_xlfn.RANK.AVG(Summary!BD$3:BD$8,Summary!BD$3:BD$8,0)),0)</f>
        <v>0.66176470588235281</v>
      </c>
      <c r="BD58">
        <f ca="1">IFERROR(CORREL(_xlfn.RANK.AVG(Summary!$BG$3:$BG$8,Summary!$BG$3:$BG$8),_xlfn.RANK.AVG(Summary!BE$3:BE$8,Summary!BE$3:BE$8,0)),0)</f>
        <v>0.57977103565244847</v>
      </c>
      <c r="BE58">
        <f ca="1">IFERROR(CORREL(_xlfn.RANK.AVG(Summary!$BG$3:$BG$8,Summary!$BG$3:$BG$8),_xlfn.RANK.AVG(Summary!BF$3:BF$8,Summary!BF$3:BF$8,0)),0)</f>
        <v>0.57977103565244847</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-1.5655607277128735E-2</v>
      </c>
      <c r="BI58">
        <f ca="1">IFERROR(CORREL(_xlfn.RANK.AVG(Summary!$BG$3:$BG$8,Summary!$BG$3:$BG$8),_xlfn.RANK.AVG(Summary!BJ$3:BJ$8,Summary!BJ$3:BJ$8,0)),0)</f>
        <v>0.62693550572785861</v>
      </c>
      <c r="BJ58">
        <f ca="1">IFERROR(CORREL(_xlfn.RANK.AVG(Summary!$BG$3:$BG$8,Summary!$BG$3:$BG$8),_xlfn.RANK.AVG(Summary!BK$3:BK$8,Summary!BK$3:BK$8,0)),0)</f>
        <v>-0.14494275891311212</v>
      </c>
      <c r="BK58">
        <f ca="1">IFERROR(CORREL(_xlfn.RANK.AVG(Summary!$BG$3:$BG$8,Summary!$BG$3:$BG$8),_xlfn.RANK.AVG(Summary!BL$3:BL$8,Summary!BL$3:BL$8,0)),0)</f>
        <v>-1.5655607277128735E-2</v>
      </c>
      <c r="BL58">
        <f ca="1">IFERROR(CORREL(_xlfn.RANK.AVG(Summary!$BG$3:$BG$8,Summary!$BG$3:$BG$8),_xlfn.RANK.AVG(Summary!BM$3:BM$8,Summary!BM$3:BM$8,0)),0)</f>
        <v>0.57977103565244847</v>
      </c>
      <c r="BM58">
        <f ca="1">IFERROR(CORREL(_xlfn.RANK.AVG(Summary!$BG$3:$BG$8,Summary!$BG$3:$BG$8),_xlfn.RANK.AVG(Summary!BN$3:BN$8,Summary!BN$3:BN$8,0)),0)</f>
        <v>-3.131121455425747E-2</v>
      </c>
      <c r="BN58">
        <f ca="1">IFERROR(CORREL(_xlfn.RANK.AVG(Summary!$BG$3:$BG$8,Summary!$BG$3:$BG$8),_xlfn.RANK.AVG(Summary!BO$3:BO$8,Summary!BO$3:BO$8,0)),0)</f>
        <v>0.57977103565244847</v>
      </c>
      <c r="BO58">
        <f ca="1">IFERROR(CORREL(_xlfn.RANK.AVG(Summary!$BG$3:$BG$8,Summary!$BG$3:$BG$8),_xlfn.RANK.AVG(Summary!BP$3:BP$8,Summary!BP$3:BP$8,0)),0)</f>
        <v>0.57977103565244847</v>
      </c>
      <c r="BP58">
        <f ca="1">IFERROR(CORREL(_xlfn.RANK.AVG(Summary!$BG$3:$BG$8,Summary!$BG$3:$BG$8),_xlfn.RANK.AVG(Summary!BQ$3:BQ$8,Summary!BQ$3:BQ$8,0)),0)</f>
        <v>0.69310328008367195</v>
      </c>
      <c r="BQ58">
        <f ca="1">IFERROR(CORREL(_xlfn.RANK.AVG(Summary!$BG$3:$BG$8,Summary!$BG$3:$BG$8),_xlfn.RANK.AVG(Summary!BR$3:BR$8,Summary!BR$3:BR$8,0)),0)</f>
        <v>0.57977103565244847</v>
      </c>
      <c r="BR58">
        <f ca="1">IFERROR(CORREL(_xlfn.RANK.AVG(Summary!$BG$3:$BG$8,Summary!$BG$3:$BG$8),_xlfn.RANK.AVG(Summary!BS$3:BS$8,Summary!BS$3:BS$8,0)),0)</f>
        <v>0</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-0.35294117647058815</v>
      </c>
      <c r="R59">
        <f ca="1">IFERROR(CORREL(_xlfn.RANK.AVG(Summary!$BH$3:$BH$8,Summary!$BH$3:$BH$8),_xlfn.RANK.AVG(Summary!S$3:S$8,Summary!S$3:S$8,0)),0)</f>
        <v>0.13284223283101429</v>
      </c>
      <c r="S59">
        <f ca="1">IFERROR(CORREL(_xlfn.RANK.AVG(Summary!$BH$3:$BH$8,Summary!$BH$3:$BH$8),_xlfn.RANK.AVG(Summary!T$3:T$8,Summary!T$3:T$8,0)),0)</f>
        <v>5.8823529411764691E-2</v>
      </c>
      <c r="T59">
        <f ca="1">IFERROR(CORREL(_xlfn.RANK.AVG(Summary!$BH$3:$BH$8,Summary!$BH$3:$BH$8),_xlfn.RANK.AVG(Summary!U$3:U$8,Summary!U$3:U$8,0)),0)</f>
        <v>0.68599434057003528</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0.64705882352941158</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-0.11764705882352938</v>
      </c>
      <c r="AE59">
        <f ca="1">IFERROR(CORREL(_xlfn.RANK.AVG(Summary!$BH$3:$BH$8,Summary!$BH$3:$BH$8),_xlfn.RANK.AVG(Summary!AF$3:AF$8,Summary!AF$3:AF$8,0)),0)</f>
        <v>0</v>
      </c>
      <c r="AF59">
        <f ca="1">IFERROR(CORREL(_xlfn.RANK.AVG(Summary!$BH$3:$BH$8,Summary!$BH$3:$BH$8),_xlfn.RANK.AVG(Summary!AG$3:AG$8,Summary!AG$3:AG$8,0)),0)</f>
        <v>-5.8823529411764691E-2</v>
      </c>
      <c r="AG59">
        <f ca="1">IFERROR(CORREL(_xlfn.RANK.AVG(Summary!$BH$3:$BH$8,Summary!$BH$3:$BH$8),_xlfn.RANK.AVG(Summary!AH$3:AH$8,Summary!AH$3:AH$8,0)),0)</f>
        <v>0.66421116415507142</v>
      </c>
      <c r="AH59">
        <f ca="1">IFERROR(CORREL(_xlfn.RANK.AVG(Summary!$BH$3:$BH$8,Summary!$BH$3:$BH$8),_xlfn.RANK.AVG(Summary!AI$3:AI$8,Summary!AI$3:AI$8,0)),0)</f>
        <v>-0.30869745325651587</v>
      </c>
      <c r="AI59">
        <f ca="1">IFERROR(CORREL(_xlfn.RANK.AVG(Summary!$BH$3:$BH$8,Summary!$BH$3:$BH$8),_xlfn.RANK.AVG(Summary!AJ$3:AJ$8,Summary!AJ$3:AJ$8,0)),0)</f>
        <v>0.78889349165554057</v>
      </c>
      <c r="AJ59">
        <f ca="1">IFERROR(CORREL(_xlfn.RANK.AVG(Summary!$BH$3:$BH$8,Summary!$BH$3:$BH$8),_xlfn.RANK.AVG(Summary!AK$3:AK$8,Summary!AK$3:AK$8,0)),0)</f>
        <v>0</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-0.68599434057003528</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0.13284223283101429</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0.37573457465108967</v>
      </c>
      <c r="BC59">
        <f ca="1">IFERROR(CORREL(_xlfn.RANK.AVG(Summary!$BH$3:$BH$8,Summary!$BH$3:$BH$8),_xlfn.RANK.AVG(Summary!BD$3:BD$8,Summary!BD$3:BD$8,0)),0)</f>
        <v>0.45588235294117641</v>
      </c>
      <c r="BD59">
        <f ca="1">IFERROR(CORREL(_xlfn.RANK.AVG(Summary!$BH$3:$BH$8,Summary!$BH$3:$BH$8),_xlfn.RANK.AVG(Summary!BE$3:BE$8,Summary!BE$3:BE$8,0)),0)</f>
        <v>0.40583972495671394</v>
      </c>
      <c r="BE59">
        <f ca="1">IFERROR(CORREL(_xlfn.RANK.AVG(Summary!$BH$3:$BH$8,Summary!$BH$3:$BH$8),_xlfn.RANK.AVG(Summary!BF$3:BF$8,Summary!BF$3:BF$8,0)),0)</f>
        <v>0.40583972495671394</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-0.17221168004841608</v>
      </c>
      <c r="BI59">
        <f ca="1">IFERROR(CORREL(_xlfn.RANK.AVG(Summary!$BH$3:$BH$8,Summary!$BH$3:$BH$8),_xlfn.RANK.AVG(Summary!BJ$3:BJ$8,Summary!BJ$3:BJ$8,0)),0)</f>
        <v>0.50751921892255225</v>
      </c>
      <c r="BJ59">
        <f ca="1">IFERROR(CORREL(_xlfn.RANK.AVG(Summary!$BH$3:$BH$8,Summary!$BH$3:$BH$8),_xlfn.RANK.AVG(Summary!BK$3:BK$8,Summary!BK$3:BK$8,0)),0)</f>
        <v>8.6965655347867266E-2</v>
      </c>
      <c r="BK59">
        <f ca="1">IFERROR(CORREL(_xlfn.RANK.AVG(Summary!$BH$3:$BH$8,Summary!$BH$3:$BH$8),_xlfn.RANK.AVG(Summary!BL$3:BL$8,Summary!BL$3:BL$8,0)),0)</f>
        <v>-0.17221168004841608</v>
      </c>
      <c r="BL59">
        <f ca="1">IFERROR(CORREL(_xlfn.RANK.AVG(Summary!$BH$3:$BH$8,Summary!$BH$3:$BH$8),_xlfn.RANK.AVG(Summary!BM$3:BM$8,Summary!BM$3:BM$8,0)),0)</f>
        <v>0.40583972495671394</v>
      </c>
      <c r="BM59">
        <f ca="1">IFERROR(CORREL(_xlfn.RANK.AVG(Summary!$BH$3:$BH$8,Summary!$BH$3:$BH$8),_xlfn.RANK.AVG(Summary!BN$3:BN$8,Summary!BN$3:BN$8,0)),0)</f>
        <v>-0.34442336009683217</v>
      </c>
      <c r="BN59">
        <f ca="1">IFERROR(CORREL(_xlfn.RANK.AVG(Summary!$BH$3:$BH$8,Summary!$BH$3:$BH$8),_xlfn.RANK.AVG(Summary!BO$3:BO$8,Summary!BO$3:BO$8,0)),0)</f>
        <v>0.40583972495671394</v>
      </c>
      <c r="BO59">
        <f ca="1">IFERROR(CORREL(_xlfn.RANK.AVG(Summary!$BH$3:$BH$8,Summary!$BH$3:$BH$8),_xlfn.RANK.AVG(Summary!BP$3:BP$8,Summary!BP$3:BP$8,0)),0)</f>
        <v>0.40583972495671394</v>
      </c>
      <c r="BP59">
        <f ca="1">IFERROR(CORREL(_xlfn.RANK.AVG(Summary!$BH$3:$BH$8,Summary!$BH$3:$BH$8),_xlfn.RANK.AVG(Summary!BQ$3:BQ$8,Summary!BQ$3:BQ$8,0)),0)</f>
        <v>0.29704426289300223</v>
      </c>
      <c r="BQ59">
        <f ca="1">IFERROR(CORREL(_xlfn.RANK.AVG(Summary!$BH$3:$BH$8,Summary!$BH$3:$BH$8),_xlfn.RANK.AVG(Summary!BR$3:BR$8,Summary!BR$3:BR$8,0)),0)</f>
        <v>0.40583972495671394</v>
      </c>
      <c r="BR59">
        <f ca="1">IFERROR(CORREL(_xlfn.RANK.AVG(Summary!$BH$3:$BH$8,Summary!$BH$3:$BH$8),_xlfn.RANK.AVG(Summary!BS$3:BS$8,Summary!BS$3:BS$8,0)),0)</f>
        <v>0</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0.31782086308186414</v>
      </c>
      <c r="C60">
        <f ca="1">IFERROR(CORREL(_xlfn.RANK.AVG(Summary!$BI$3:$BI$8,Summary!$BI$3:$BI$8),_xlfn.RANK.AVG(Summary!D$3:D$8,Summary!D$3:D$8,0)),0)</f>
        <v>0.31782086308186414</v>
      </c>
      <c r="D60">
        <f ca="1">IFERROR(CORREL(_xlfn.RANK.AVG(Summary!$BI$3:$BI$8,Summary!$BI$3:$BI$8),_xlfn.RANK.AVG(Summary!E$3:E$8,Summary!E$3:E$8,0)),0)</f>
        <v>0.26614532371118854</v>
      </c>
      <c r="E60">
        <f ca="1">IFERROR(CORREL(_xlfn.RANK.AVG(Summary!$BI$3:$BI$8,Summary!$BI$3:$BI$8),_xlfn.RANK.AVG(Summary!F$3:F$8,Summary!F$3:F$8,0)),0)</f>
        <v>-0.39139018192821845</v>
      </c>
      <c r="F60">
        <f ca="1">IFERROR(CORREL(_xlfn.RANK.AVG(Summary!$BI$3:$BI$8,Summary!$BI$3:$BI$8),_xlfn.RANK.AVG(Summary!G$3:G$8,Summary!G$3:G$8,0)),0)</f>
        <v>0.26614532371118854</v>
      </c>
      <c r="G60">
        <f ca="1">IFERROR(CORREL(_xlfn.RANK.AVG(Summary!$BI$3:$BI$8,Summary!$BI$3:$BI$8),_xlfn.RANK.AVG(Summary!H$3:H$8,Summary!H$3:H$8,0)),0)</f>
        <v>0.26614532371118854</v>
      </c>
      <c r="H60">
        <f ca="1">IFERROR(CORREL(_xlfn.RANK.AVG(Summary!$BI$3:$BI$8,Summary!$BI$3:$BI$8),_xlfn.RANK.AVG(Summary!I$3:I$8,Summary!I$3:I$8,0)),0)</f>
        <v>-0.17221168004841608</v>
      </c>
      <c r="I60">
        <f ca="1">IFERROR(CORREL(_xlfn.RANK.AVG(Summary!$BI$3:$BI$8,Summary!$BI$3:$BI$8),_xlfn.RANK.AVG(Summary!J$3:J$8,Summary!J$3:J$8,0)),0)</f>
        <v>0.26614532371118854</v>
      </c>
      <c r="J60">
        <f ca="1">IFERROR(CORREL(_xlfn.RANK.AVG(Summary!$BI$3:$BI$8,Summary!$BI$3:$BI$8),_xlfn.RANK.AVG(Summary!K$3:K$8,Summary!K$3:K$8,0)),0)</f>
        <v>0.36007896737396095</v>
      </c>
      <c r="K60">
        <f ca="1">IFERROR(CORREL(_xlfn.RANK.AVG(Summary!$BI$3:$BI$8,Summary!$BI$3:$BI$8),_xlfn.RANK.AVG(Summary!L$3:L$8,Summary!L$3:L$8,0)),0)</f>
        <v>-0.17221168004841608</v>
      </c>
      <c r="L60">
        <f ca="1">IFERROR(CORREL(_xlfn.RANK.AVG(Summary!$BI$3:$BI$8,Summary!$BI$3:$BI$8),_xlfn.RANK.AVG(Summary!M$3:M$8,Summary!M$3:M$8,0)),0)</f>
        <v>0.39139018192821845</v>
      </c>
      <c r="M60">
        <f ca="1">IFERROR(CORREL(_xlfn.RANK.AVG(Summary!$BI$3:$BI$8,Summary!$BI$3:$BI$8),_xlfn.RANK.AVG(Summary!N$3:N$8,Summary!N$3:N$8,0)),0)</f>
        <v>-0.17221168004841608</v>
      </c>
      <c r="N60">
        <f ca="1">IFERROR(CORREL(_xlfn.RANK.AVG(Summary!$BI$3:$BI$8,Summary!$BI$3:$BI$8),_xlfn.RANK.AVG(Summary!O$3:O$8,Summary!O$3:O$8,0)),0)</f>
        <v>-0.42426406871192845</v>
      </c>
      <c r="O60">
        <f ca="1">IFERROR(CORREL(_xlfn.RANK.AVG(Summary!$BI$3:$BI$8,Summary!$BI$3:$BI$8),_xlfn.RANK.AVG(Summary!P$3:P$8,Summary!P$3:P$8,0)),0)</f>
        <v>-0.42426406871192845</v>
      </c>
      <c r="P60">
        <f ca="1">IFERROR(CORREL(_xlfn.RANK.AVG(Summary!$BI$3:$BI$8,Summary!$BI$3:$BI$8),_xlfn.RANK.AVG(Summary!Q$3:Q$8,Summary!Q$3:Q$8,0)),0)</f>
        <v>-0.50851338093098253</v>
      </c>
      <c r="Q60">
        <f ca="1">IFERROR(CORREL(_xlfn.RANK.AVG(Summary!$BI$3:$BI$8,Summary!$BI$3:$BI$8),_xlfn.RANK.AVG(Summary!R$3:R$8,Summary!R$3:R$8,0)),0)</f>
        <v>-0.39139018192821845</v>
      </c>
      <c r="R60">
        <f ca="1">IFERROR(CORREL(_xlfn.RANK.AVG(Summary!$BI$3:$BI$8,Summary!$BI$3:$BI$8),_xlfn.RANK.AVG(Summary!S$3:S$8,Summary!S$3:S$8,0)),0)</f>
        <v>-0.42426406871192845</v>
      </c>
      <c r="S60">
        <f ca="1">IFERROR(CORREL(_xlfn.RANK.AVG(Summary!$BI$3:$BI$8,Summary!$BI$3:$BI$8),_xlfn.RANK.AVG(Summary!T$3:T$8,Summary!T$3:T$8,0)),0)</f>
        <v>0.14090046549415863</v>
      </c>
      <c r="T60">
        <f ca="1">IFERROR(CORREL(_xlfn.RANK.AVG(Summary!$BI$3:$BI$8,Summary!$BI$3:$BI$8),_xlfn.RANK.AVG(Summary!U$3:U$8,Summary!U$3:U$8,0)),0)</f>
        <v>-0.65726706900619924</v>
      </c>
      <c r="U60">
        <f ca="1">IFERROR(CORREL(_xlfn.RANK.AVG(Summary!$BI$3:$BI$8,Summary!$BI$3:$BI$8),_xlfn.RANK.AVG(Summary!V$3:V$8,Summary!V$3:V$8,0)),0)</f>
        <v>-0.42426406871192845</v>
      </c>
      <c r="V60">
        <f ca="1">IFERROR(CORREL(_xlfn.RANK.AVG(Summary!$BI$3:$BI$8,Summary!$BI$3:$BI$8),_xlfn.RANK.AVG(Summary!W$3:W$8,Summary!W$3:W$8,0)),0)</f>
        <v>-0.50851338093098253</v>
      </c>
      <c r="W60">
        <f ca="1">IFERROR(CORREL(_xlfn.RANK.AVG(Summary!$BI$3:$BI$8,Summary!$BI$3:$BI$8),_xlfn.RANK.AVG(Summary!X$3:X$8,Summary!X$3:X$8,0)),0)</f>
        <v>-0.26614532371118854</v>
      </c>
      <c r="X60">
        <f ca="1">IFERROR(CORREL(_xlfn.RANK.AVG(Summary!$BI$3:$BI$8,Summary!$BI$3:$BI$8),_xlfn.RANK.AVG(Summary!Y$3:Y$8,Summary!Y$3:Y$8,0)),0)</f>
        <v>0.54794625469950575</v>
      </c>
      <c r="Y60">
        <f ca="1">IFERROR(CORREL(_xlfn.RANK.AVG(Summary!$BI$3:$BI$8,Summary!$BI$3:$BI$8),_xlfn.RANK.AVG(Summary!Z$3:Z$8,Summary!Z$3:Z$8,0)),0)</f>
        <v>-0.65726706900619924</v>
      </c>
      <c r="Z60">
        <f ca="1">IFERROR(CORREL(_xlfn.RANK.AVG(Summary!$BI$3:$BI$8,Summary!$BI$3:$BI$8),_xlfn.RANK.AVG(Summary!AA$3:AA$8,Summary!AA$3:AA$8,0)),0)</f>
        <v>0</v>
      </c>
      <c r="AA60">
        <f ca="1">IFERROR(CORREL(_xlfn.RANK.AVG(Summary!$BI$3:$BI$8,Summary!$BI$3:$BI$8),_xlfn.RANK.AVG(Summary!AB$3:AB$8,Summary!AB$3:AB$8,0)),0)</f>
        <v>0.16395645894598823</v>
      </c>
      <c r="AB60">
        <f ca="1">IFERROR(CORREL(_xlfn.RANK.AVG(Summary!$BI$3:$BI$8,Summary!$BI$3:$BI$8),_xlfn.RANK.AVG(Summary!AC$3:AC$8,Summary!AC$3:AC$8,0)),0)</f>
        <v>0</v>
      </c>
      <c r="AC60">
        <f ca="1">IFERROR(CORREL(_xlfn.RANK.AVG(Summary!$BI$3:$BI$8,Summary!$BI$3:$BI$8),_xlfn.RANK.AVG(Summary!AD$3:AD$8,Summary!AD$3:AD$8,0)),0)</f>
        <v>-0.65726706900619924</v>
      </c>
      <c r="AD60">
        <f ca="1">IFERROR(CORREL(_xlfn.RANK.AVG(Summary!$BI$3:$BI$8,Summary!$BI$3:$BI$8),_xlfn.RANK.AVG(Summary!AE$3:AE$8,Summary!AE$3:AE$8,0)),0)</f>
        <v>-0.20352289460267356</v>
      </c>
      <c r="AE60">
        <f ca="1">IFERROR(CORREL(_xlfn.RANK.AVG(Summary!$BI$3:$BI$8,Summary!$BI$3:$BI$8),_xlfn.RANK.AVG(Summary!AF$3:AF$8,Summary!AF$3:AF$8,0)),0)</f>
        <v>0</v>
      </c>
      <c r="AF60">
        <f ca="1">IFERROR(CORREL(_xlfn.RANK.AVG(Summary!$BI$3:$BI$8,Summary!$BI$3:$BI$8),_xlfn.RANK.AVG(Summary!AG$3:AG$8,Summary!AG$3:AG$8,0)),0)</f>
        <v>-4.6966821831386209E-2</v>
      </c>
      <c r="AG60">
        <f ca="1">IFERROR(CORREL(_xlfn.RANK.AVG(Summary!$BI$3:$BI$8,Summary!$BI$3:$BI$8),_xlfn.RANK.AVG(Summary!AH$3:AH$8,Summary!AH$3:AH$8,0)),0)</f>
        <v>-0.42426406871192845</v>
      </c>
      <c r="AH60">
        <f ca="1">IFERROR(CORREL(_xlfn.RANK.AVG(Summary!$BI$3:$BI$8,Summary!$BI$3:$BI$8),_xlfn.RANK.AVG(Summary!AI$3:AI$8,Summary!AI$3:AI$8,0)),0)</f>
        <v>-0.20083160441856088</v>
      </c>
      <c r="AI60">
        <f ca="1">IFERROR(CORREL(_xlfn.RANK.AVG(Summary!$BI$3:$BI$8,Summary!$BI$3:$BI$8),_xlfn.RANK.AVG(Summary!AJ$3:AJ$8,Summary!AJ$3:AJ$8,0)),0)</f>
        <v>0.36514837167011072</v>
      </c>
      <c r="AJ60">
        <f ca="1">IFERROR(CORREL(_xlfn.RANK.AVG(Summary!$BI$3:$BI$8,Summary!$BI$3:$BI$8),_xlfn.RANK.AVG(Summary!AK$3:AK$8,Summary!AK$3:AK$8,0)),0)</f>
        <v>0</v>
      </c>
      <c r="AK60">
        <f ca="1">IFERROR(CORREL(_xlfn.RANK.AVG(Summary!$BI$3:$BI$8,Summary!$BI$3:$BI$8),_xlfn.RANK.AVG(Summary!AL$3:AL$8,Summary!AL$3:AL$8,0)),0)</f>
        <v>0.42426406871192845</v>
      </c>
      <c r="AL60">
        <f ca="1">IFERROR(CORREL(_xlfn.RANK.AVG(Summary!$BI$3:$BI$8,Summary!$BI$3:$BI$8),_xlfn.RANK.AVG(Summary!AM$3:AM$8,Summary!AM$3:AM$8,0)),0)</f>
        <v>-0.50851338093098253</v>
      </c>
      <c r="AM60">
        <f ca="1">IFERROR(CORREL(_xlfn.RANK.AVG(Summary!$BI$3:$BI$8,Summary!$BI$3:$BI$8),_xlfn.RANK.AVG(Summary!AN$3:AN$8,Summary!AN$3:AN$8,0)),0)</f>
        <v>0.65726706900619924</v>
      </c>
      <c r="AN60">
        <f ca="1">IFERROR(CORREL(_xlfn.RANK.AVG(Summary!$BI$3:$BI$8,Summary!$BI$3:$BI$8),_xlfn.RANK.AVG(Summary!AO$3:AO$8,Summary!AO$3:AO$8,0)),0)</f>
        <v>0</v>
      </c>
      <c r="AO60">
        <f ca="1">IFERROR(CORREL(_xlfn.RANK.AVG(Summary!$BI$3:$BI$8,Summary!$BI$3:$BI$8),_xlfn.RANK.AVG(Summary!AP$3:AP$8,Summary!AP$3:AP$8,0)),0)</f>
        <v>-0.23483410915693104</v>
      </c>
      <c r="AP60">
        <f ca="1">IFERROR(CORREL(_xlfn.RANK.AVG(Summary!$BI$3:$BI$8,Summary!$BI$3:$BI$8),_xlfn.RANK.AVG(Summary!AQ$3:AQ$8,Summary!AQ$3:AQ$8,0)),0)</f>
        <v>0</v>
      </c>
      <c r="AQ60">
        <f ca="1">IFERROR(CORREL(_xlfn.RANK.AVG(Summary!$BI$3:$BI$8,Summary!$BI$3:$BI$8),_xlfn.RANK.AVG(Summary!AR$3:AR$8,Summary!AR$3:AR$8,0)),0)</f>
        <v>-0.23483410915693104</v>
      </c>
      <c r="AR60">
        <f ca="1">IFERROR(CORREL(_xlfn.RANK.AVG(Summary!$BI$3:$BI$8,Summary!$BI$3:$BI$8),_xlfn.RANK.AVG(Summary!AS$3:AS$8,Summary!AS$3:AS$8,0)),0)</f>
        <v>0.50851338093098253</v>
      </c>
      <c r="AS60">
        <f ca="1">IFERROR(CORREL(_xlfn.RANK.AVG(Summary!$BI$3:$BI$8,Summary!$BI$3:$BI$8),_xlfn.RANK.AVG(Summary!AT$3:AT$8,Summary!AT$3:AT$8,0)),0)</f>
        <v>-0.42426406871192845</v>
      </c>
      <c r="AT60">
        <f ca="1">IFERROR(CORREL(_xlfn.RANK.AVG(Summary!$BI$3:$BI$8,Summary!$BI$3:$BI$8),_xlfn.RANK.AVG(Summary!AU$3:AU$8,Summary!AU$3:AU$8,0)),0)</f>
        <v>0.65726706900619924</v>
      </c>
      <c r="AU60">
        <f ca="1">IFERROR(CORREL(_xlfn.RANK.AVG(Summary!$BI$3:$BI$8,Summary!$BI$3:$BI$8),_xlfn.RANK.AVG(Summary!AV$3:AV$8,Summary!AV$3:AV$8,0)),0)</f>
        <v>-0.16395645894598823</v>
      </c>
      <c r="AV60">
        <f ca="1">IFERROR(CORREL(_xlfn.RANK.AVG(Summary!$BI$3:$BI$8,Summary!$BI$3:$BI$8),_xlfn.RANK.AVG(Summary!AW$3:AW$8,Summary!AW$3:AW$8,0)),0)</f>
        <v>-0.16395645894598823</v>
      </c>
      <c r="AW60">
        <f ca="1">IFERROR(CORREL(_xlfn.RANK.AVG(Summary!$BI$3:$BI$8,Summary!$BI$3:$BI$8),_xlfn.RANK.AVG(Summary!AX$3:AX$8,Summary!AX$3:AX$8,0)),0)</f>
        <v>-0.16395645894598823</v>
      </c>
      <c r="AX60">
        <f ca="1">IFERROR(CORREL(_xlfn.RANK.AVG(Summary!$BI$3:$BI$8,Summary!$BI$3:$BI$8),_xlfn.RANK.AVG(Summary!AY$3:AY$8,Summary!AY$3:AY$8,0)),0)</f>
        <v>0.16395645894598823</v>
      </c>
      <c r="AY60">
        <f ca="1">IFERROR(CORREL(_xlfn.RANK.AVG(Summary!$BI$3:$BI$8,Summary!$BI$3:$BI$8),_xlfn.RANK.AVG(Summary!AZ$3:AZ$8,Summary!AZ$3:AZ$8,0)),0)</f>
        <v>0.17221168004841608</v>
      </c>
      <c r="AZ60">
        <f ca="1">IFERROR(CORREL(_xlfn.RANK.AVG(Summary!$BI$3:$BI$8,Summary!$BI$3:$BI$8),_xlfn.RANK.AVG(Summary!BA$3:BA$8,Summary!BA$3:BA$8,0)),0)</f>
        <v>0</v>
      </c>
      <c r="BA60">
        <f ca="1">IFERROR(CORREL(_xlfn.RANK.AVG(Summary!$BI$3:$BI$8,Summary!$BI$3:$BI$8),_xlfn.RANK.AVG(Summary!BB$3:BB$8,Summary!BB$3:BB$8,0)),0)</f>
        <v>-0.26614532371118854</v>
      </c>
      <c r="BB60">
        <f ca="1">IFERROR(CORREL(_xlfn.RANK.AVG(Summary!$BI$3:$BI$8,Summary!$BI$3:$BI$8),_xlfn.RANK.AVG(Summary!BC$3:BC$8,Summary!BC$3:BC$8,0)),0)</f>
        <v>0.58333333333333315</v>
      </c>
      <c r="BC60">
        <f ca="1">IFERROR(CORREL(_xlfn.RANK.AVG(Summary!$BI$3:$BI$8,Summary!$BI$3:$BI$8),_xlfn.RANK.AVG(Summary!BD$3:BD$8,Summary!BD$3:BD$8,0)),0)</f>
        <v>0.62622429108514943</v>
      </c>
      <c r="BD60">
        <f ca="1">IFERROR(CORREL(_xlfn.RANK.AVG(Summary!$BI$3:$BI$8,Summary!$BI$3:$BI$8),_xlfn.RANK.AVG(Summary!BE$3:BE$8,Summary!BE$3:BE$8,0)),0)</f>
        <v>0.61721339984836765</v>
      </c>
      <c r="BE60">
        <f ca="1">IFERROR(CORREL(_xlfn.RANK.AVG(Summary!$BI$3:$BI$8,Summary!$BI$3:$BI$8),_xlfn.RANK.AVG(Summary!BF$3:BF$8,Summary!BF$3:BF$8,0)),0)</f>
        <v>0.61721339984836765</v>
      </c>
      <c r="BF60">
        <f ca="1">IFERROR(CORREL(_xlfn.RANK.AVG(Summary!$BI$3:$BI$8,Summary!$BI$3:$BI$8),_xlfn.RANK.AVG(Summary!BG$3:BG$8,Summary!BG$3:BG$8,0)),0)</f>
        <v>-1.5655607277128735E-2</v>
      </c>
      <c r="BG60">
        <f ca="1">IFERROR(CORREL(_xlfn.RANK.AVG(Summary!$BI$3:$BI$8,Summary!$BI$3:$BI$8),_xlfn.RANK.AVG(Summary!BH$3:BH$8,Summary!BH$3:BH$8,0)),0)</f>
        <v>-0.17221168004841608</v>
      </c>
      <c r="BH60">
        <f ca="1">IFERROR(CORREL(_xlfn.RANK.AVG(Summary!$BI$3:$BI$8,Summary!$BI$3:$BI$8),_xlfn.RANK.AVG(Summary!BI$3:BI$8,Summary!BI$3:BI$8,0)),0)</f>
        <v>0.99999999999999978</v>
      </c>
      <c r="BI60">
        <f ca="1">IFERROR(CORREL(_xlfn.RANK.AVG(Summary!$BI$3:$BI$8,Summary!$BI$3:$BI$8),_xlfn.RANK.AVG(Summary!BJ$3:BJ$8,Summary!BJ$3:BJ$8,0)),0)</f>
        <v>0.63564172616372827</v>
      </c>
      <c r="BJ60">
        <f ca="1">IFERROR(CORREL(_xlfn.RANK.AVG(Summary!$BI$3:$BI$8,Summary!$BI$3:$BI$8),_xlfn.RANK.AVG(Summary!BK$3:BK$8,Summary!BK$3:BK$8,0)),0)</f>
        <v>-0.92582009977255153</v>
      </c>
      <c r="BK60">
        <f ca="1">IFERROR(CORREL(_xlfn.RANK.AVG(Summary!$BI$3:$BI$8,Summary!$BI$3:$BI$8),_xlfn.RANK.AVG(Summary!BL$3:BL$8,Summary!BL$3:BL$8,0)),0)</f>
        <v>0.99999999999999978</v>
      </c>
      <c r="BL60">
        <f ca="1">IFERROR(CORREL(_xlfn.RANK.AVG(Summary!$BI$3:$BI$8,Summary!$BI$3:$BI$8),_xlfn.RANK.AVG(Summary!BM$3:BM$8,Summary!BM$3:BM$8,0)),0)</f>
        <v>0.61721339984836765</v>
      </c>
      <c r="BM60">
        <f ca="1">IFERROR(CORREL(_xlfn.RANK.AVG(Summary!$BI$3:$BI$8,Summary!$BI$3:$BI$8),_xlfn.RANK.AVG(Summary!BN$3:BN$8,Summary!BN$3:BN$8,0)),0)</f>
        <v>0.94999999999999984</v>
      </c>
      <c r="BN60">
        <f ca="1">IFERROR(CORREL(_xlfn.RANK.AVG(Summary!$BI$3:$BI$8,Summary!$BI$3:$BI$8),_xlfn.RANK.AVG(Summary!BO$3:BO$8,Summary!BO$3:BO$8,0)),0)</f>
        <v>0.61721339984836765</v>
      </c>
      <c r="BO60">
        <f ca="1">IFERROR(CORREL(_xlfn.RANK.AVG(Summary!$BI$3:$BI$8,Summary!$BI$3:$BI$8),_xlfn.RANK.AVG(Summary!BP$3:BP$8,Summary!BP$3:BP$8,0)),0)</f>
        <v>0.46291004988627577</v>
      </c>
      <c r="BP60">
        <f ca="1">IFERROR(CORREL(_xlfn.RANK.AVG(Summary!$BI$3:$BI$8,Summary!$BI$3:$BI$8),_xlfn.RANK.AVG(Summary!BQ$3:BQ$8,Summary!BQ$3:BQ$8,0)),0)</f>
        <v>0.4216370213557839</v>
      </c>
      <c r="BQ60">
        <f ca="1">IFERROR(CORREL(_xlfn.RANK.AVG(Summary!$BI$3:$BI$8,Summary!$BI$3:$BI$8),_xlfn.RANK.AVG(Summary!BR$3:BR$8,Summary!BR$3:BR$8,0)),0)</f>
        <v>0.61721339984836765</v>
      </c>
      <c r="BR60">
        <f ca="1">IFERROR(CORREL(_xlfn.RANK.AVG(Summary!$BI$3:$BI$8,Summary!$BI$3:$BI$8),_xlfn.RANK.AVG(Summary!BS$3:BS$8,Summary!BS$3:BS$8,0)),0)</f>
        <v>0</v>
      </c>
      <c r="BS60">
        <f ca="1">IFERROR(CORREL(_xlfn.RANK.AVG(Summary!$BI$3:$BI$8,Summary!$BI$3:$BI$8),_xlfn.RANK.AVG(Summary!BT$3:BT$8,Summary!BT$3:BT$8,0)),0)</f>
        <v>-0.17221168004841608</v>
      </c>
      <c r="BT60">
        <f ca="1">IFERROR(CORREL(_xlfn.RANK.AVG(Summary!$BI$3:$BI$8,Summary!$BI$3:$BI$8),_xlfn.RANK.AVG(Summary!BU$3:BU$8,Summary!BU$3:BU$8,0)),0)</f>
        <v>0.26614532371118854</v>
      </c>
      <c r="BU60">
        <f ca="1">IFERROR(CORREL(_xlfn.RANK.AVG(Summary!$BI$3:$BI$8,Summary!$BI$3:$BI$8),_xlfn.RANK.AVG(Summary!BV$3:BV$8,Summary!BV$3:BV$8,0)),0)</f>
        <v>-0.39139018192821845</v>
      </c>
      <c r="BV60">
        <f ca="1">IFERROR(CORREL(_xlfn.RANK.AVG(Summary!$BI$3:$BI$8,Summary!$BI$3:$BI$8),_xlfn.RANK.AVG(Summary!BW$3:BW$8,Summary!BW$3:BW$8,0)),0)</f>
        <v>0</v>
      </c>
      <c r="BW60">
        <f ca="1">IFERROR(CORREL(_xlfn.RANK.AVG(Summary!$BI$3:$BI$8,Summary!$BI$3:$BI$8),_xlfn.RANK.AVG(Summary!BX$3:BX$8,Summary!BX$3:BX$8,0)),0)</f>
        <v>-0.39139018192821845</v>
      </c>
      <c r="BX60">
        <f ca="1">IFERROR(CORREL(_xlfn.RANK.AVG(Summary!$BI$3:$BI$8,Summary!$BI$3:$BI$8),_xlfn.RANK.AVG(Summary!BY$3:BY$8,Summary!BY$3:BY$8,0)),0)</f>
        <v>-0.26614532371118854</v>
      </c>
      <c r="BY60">
        <f ca="1">IFERROR(CORREL(_xlfn.RANK.AVG(Summary!$BI$3:$BI$8,Summary!$BI$3:$BI$8),_xlfn.RANK.AVG(Summary!BZ$3:BZ$8,Summary!BZ$3:BZ$8,0)),0)</f>
        <v>-0.16395645894598823</v>
      </c>
      <c r="BZ60">
        <f ca="1">IFERROR(CORREL(_xlfn.RANK.AVG(Summary!$BI$3:$BI$8,Summary!$BI$3:$BI$8),_xlfn.RANK.AVG(Summary!CA$3:CA$8,Summary!CA$3:CA$8,0)),0)</f>
        <v>0.4227013964824759</v>
      </c>
      <c r="CA60">
        <f ca="1">IFERROR(CORREL(_xlfn.RANK.AVG(Summary!$BI$3:$BI$8,Summary!$BI$3:$BI$8),_xlfn.RANK.AVG(Summary!CB$3:CB$8,Summary!CB$3:CB$8,0)),0)</f>
        <v>-0.39139018192821845</v>
      </c>
    </row>
    <row r="61" spans="1:79">
      <c r="A61" s="4" t="s">
        <v>53</v>
      </c>
      <c r="B61">
        <f ca="1">IFERROR(CORREL(_xlfn.RANK.AVG(Summary!$BJ$3:$BJ$8,Summary!$BJ$3:$BJ$8),_xlfn.RANK.AVG(Summary!C$3:C$8,Summary!C$3:C$8,0)),0)</f>
        <v>-0.28787878787878785</v>
      </c>
      <c r="C61">
        <f ca="1">IFERROR(CORREL(_xlfn.RANK.AVG(Summary!$BJ$3:$BJ$8,Summary!$BJ$3:$BJ$8),_xlfn.RANK.AVG(Summary!D$3:D$8,Summary!D$3:D$8,0)),0)</f>
        <v>-0.28787878787878785</v>
      </c>
      <c r="D61">
        <f ca="1">IFERROR(CORREL(_xlfn.RANK.AVG(Summary!$BJ$3:$BJ$8,Summary!$BJ$3:$BJ$8),_xlfn.RANK.AVG(Summary!E$3:E$8,Summary!E$3:E$8,0)),0)</f>
        <v>-0.35824886041591925</v>
      </c>
      <c r="E61">
        <f ca="1">IFERROR(CORREL(_xlfn.RANK.AVG(Summary!$BJ$3:$BJ$8,Summary!$BJ$3:$BJ$8),_xlfn.RANK.AVG(Summary!F$3:F$8,Summary!F$3:F$8,0)),0)</f>
        <v>-0.38810293211724584</v>
      </c>
      <c r="F61">
        <f ca="1">IFERROR(CORREL(_xlfn.RANK.AVG(Summary!$BJ$3:$BJ$8,Summary!$BJ$3:$BJ$8),_xlfn.RANK.AVG(Summary!G$3:G$8,Summary!G$3:G$8,0)),0)</f>
        <v>-0.35824886041591925</v>
      </c>
      <c r="G61">
        <f ca="1">IFERROR(CORREL(_xlfn.RANK.AVG(Summary!$BJ$3:$BJ$8,Summary!$BJ$3:$BJ$8),_xlfn.RANK.AVG(Summary!H$3:H$8,Summary!H$3:H$8,0)),0)</f>
        <v>-0.35824886041591925</v>
      </c>
      <c r="H61">
        <f ca="1">IFERROR(CORREL(_xlfn.RANK.AVG(Summary!$BJ$3:$BJ$8,Summary!$BJ$3:$BJ$8),_xlfn.RANK.AVG(Summary!I$3:I$8,Summary!I$3:I$8,0)),0)</f>
        <v>0.50751921892255225</v>
      </c>
      <c r="I61">
        <f ca="1">IFERROR(CORREL(_xlfn.RANK.AVG(Summary!$BJ$3:$BJ$8,Summary!$BJ$3:$BJ$8),_xlfn.RANK.AVG(Summary!J$3:J$8,Summary!J$3:J$8,0)),0)</f>
        <v>-0.35824886041591925</v>
      </c>
      <c r="J61">
        <f ca="1">IFERROR(CORREL(_xlfn.RANK.AVG(Summary!$BJ$3:$BJ$8,Summary!$BJ$3:$BJ$8),_xlfn.RANK.AVG(Summary!K$3:K$8,Summary!K$3:K$8,0)),0)</f>
        <v>-0.20897850190928624</v>
      </c>
      <c r="K61">
        <f ca="1">IFERROR(CORREL(_xlfn.RANK.AVG(Summary!$BJ$3:$BJ$8,Summary!$BJ$3:$BJ$8),_xlfn.RANK.AVG(Summary!L$3:L$8,Summary!L$3:L$8,0)),0)</f>
        <v>0.50751921892255225</v>
      </c>
      <c r="L61">
        <f ca="1">IFERROR(CORREL(_xlfn.RANK.AVG(Summary!$BJ$3:$BJ$8,Summary!$BJ$3:$BJ$8),_xlfn.RANK.AVG(Summary!M$3:M$8,Summary!M$3:M$8,0)),0)</f>
        <v>0.38810293211724584</v>
      </c>
      <c r="M61">
        <f ca="1">IFERROR(CORREL(_xlfn.RANK.AVG(Summary!$BJ$3:$BJ$8,Summary!$BJ$3:$BJ$8),_xlfn.RANK.AVG(Summary!N$3:N$8,Summary!N$3:N$8,0)),0)</f>
        <v>0.50751921892255225</v>
      </c>
      <c r="N61">
        <f ca="1">IFERROR(CORREL(_xlfn.RANK.AVG(Summary!$BJ$3:$BJ$8,Summary!$BJ$3:$BJ$8),_xlfn.RANK.AVG(Summary!O$3:O$8,Summary!O$3:O$8,0)),0)</f>
        <v>-0.5393598899705937</v>
      </c>
      <c r="O61">
        <f ca="1">IFERROR(CORREL(_xlfn.RANK.AVG(Summary!$BJ$3:$BJ$8,Summary!$BJ$3:$BJ$8),_xlfn.RANK.AVG(Summary!P$3:P$8,Summary!P$3:P$8,0)),0)</f>
        <v>-0.5393598899705937</v>
      </c>
      <c r="P61">
        <f ca="1">IFERROR(CORREL(_xlfn.RANK.AVG(Summary!$BJ$3:$BJ$8,Summary!$BJ$3:$BJ$8),_xlfn.RANK.AVG(Summary!Q$3:Q$8,Summary!Q$3:Q$8,0)),0)</f>
        <v>-0.43939393939393939</v>
      </c>
      <c r="Q61">
        <f ca="1">IFERROR(CORREL(_xlfn.RANK.AVG(Summary!$BJ$3:$BJ$8,Summary!$BJ$3:$BJ$8),_xlfn.RANK.AVG(Summary!R$3:R$8,Summary!R$3:R$8,0)),0)</f>
        <v>-0.38810293211724584</v>
      </c>
      <c r="R61">
        <f ca="1">IFERROR(CORREL(_xlfn.RANK.AVG(Summary!$BJ$3:$BJ$8,Summary!$BJ$3:$BJ$8),_xlfn.RANK.AVG(Summary!S$3:S$8,Summary!S$3:S$8,0)),0)</f>
        <v>-0.5393598899705937</v>
      </c>
      <c r="S61">
        <f ca="1">IFERROR(CORREL(_xlfn.RANK.AVG(Summary!$BJ$3:$BJ$8,Summary!$BJ$3:$BJ$8),_xlfn.RANK.AVG(Summary!T$3:T$8,Summary!T$3:T$8,0)),0)</f>
        <v>-0.29854071701326607</v>
      </c>
      <c r="T61">
        <f ca="1">IFERROR(CORREL(_xlfn.RANK.AVG(Summary!$BJ$3:$BJ$8,Summary!$BJ$3:$BJ$8),_xlfn.RANK.AVG(Summary!U$3:U$8,Summary!U$3:U$8,0)),0)</f>
        <v>1.7407765595569783E-2</v>
      </c>
      <c r="U61">
        <f ca="1">IFERROR(CORREL(_xlfn.RANK.AVG(Summary!$BJ$3:$BJ$8,Summary!$BJ$3:$BJ$8),_xlfn.RANK.AVG(Summary!V$3:V$8,Summary!V$3:V$8,0)),0)</f>
        <v>0.40451991747794525</v>
      </c>
      <c r="V61">
        <f ca="1">IFERROR(CORREL(_xlfn.RANK.AVG(Summary!$BJ$3:$BJ$8,Summary!$BJ$3:$BJ$8),_xlfn.RANK.AVG(Summary!W$3:W$8,Summary!W$3:W$8,0)),0)</f>
        <v>-0.65151515151515149</v>
      </c>
      <c r="W61">
        <f ca="1">IFERROR(CORREL(_xlfn.RANK.AVG(Summary!$BJ$3:$BJ$8,Summary!$BJ$3:$BJ$8),_xlfn.RANK.AVG(Summary!X$3:X$8,Summary!X$3:X$8,0)),0)</f>
        <v>0.14927035850663303</v>
      </c>
      <c r="X61">
        <f ca="1">IFERROR(CORREL(_xlfn.RANK.AVG(Summary!$BJ$3:$BJ$8,Summary!$BJ$3:$BJ$8),_xlfn.RANK.AVG(Summary!Y$3:Y$8,Summary!Y$3:Y$8,0)),0)</f>
        <v>0.50751921892255225</v>
      </c>
      <c r="Y61">
        <f ca="1">IFERROR(CORREL(_xlfn.RANK.AVG(Summary!$BJ$3:$BJ$8,Summary!$BJ$3:$BJ$8),_xlfn.RANK.AVG(Summary!Z$3:Z$8,Summary!Z$3:Z$8,0)),0)</f>
        <v>1.7407765595569783E-2</v>
      </c>
      <c r="Z61">
        <f ca="1">IFERROR(CORREL(_xlfn.RANK.AVG(Summary!$BJ$3:$BJ$8,Summary!$BJ$3:$BJ$8),_xlfn.RANK.AVG(Summary!AA$3:AA$8,Summary!AA$3:AA$8,0)),0)</f>
        <v>0</v>
      </c>
      <c r="AA61">
        <f ca="1">IFERROR(CORREL(_xlfn.RANK.AVG(Summary!$BJ$3:$BJ$8,Summary!$BJ$3:$BJ$8),_xlfn.RANK.AVG(Summary!AB$3:AB$8,Summary!AB$3:AB$8,0)),0)</f>
        <v>0.6565706694547585</v>
      </c>
      <c r="AB61">
        <f ca="1">IFERROR(CORREL(_xlfn.RANK.AVG(Summary!$BJ$3:$BJ$8,Summary!$BJ$3:$BJ$8),_xlfn.RANK.AVG(Summary!AC$3:AC$8,Summary!AC$3:AC$8,0)),0)</f>
        <v>0</v>
      </c>
      <c r="AC61">
        <f ca="1">IFERROR(CORREL(_xlfn.RANK.AVG(Summary!$BJ$3:$BJ$8,Summary!$BJ$3:$BJ$8),_xlfn.RANK.AVG(Summary!AD$3:AD$8,Summary!AD$3:AD$8,0)),0)</f>
        <v>1.7407765595569783E-2</v>
      </c>
      <c r="AD61">
        <f ca="1">IFERROR(CORREL(_xlfn.RANK.AVG(Summary!$BJ$3:$BJ$8,Summary!$BJ$3:$BJ$8),_xlfn.RANK.AVG(Summary!AE$3:AE$8,Summary!AE$3:AE$8,0)),0)</f>
        <v>-0.50751921892255225</v>
      </c>
      <c r="AE61">
        <f ca="1">IFERROR(CORREL(_xlfn.RANK.AVG(Summary!$BJ$3:$BJ$8,Summary!$BJ$3:$BJ$8),_xlfn.RANK.AVG(Summary!AF$3:AF$8,Summary!AF$3:AF$8,0)),0)</f>
        <v>0</v>
      </c>
      <c r="AF61">
        <f ca="1">IFERROR(CORREL(_xlfn.RANK.AVG(Summary!$BJ$3:$BJ$8,Summary!$BJ$3:$BJ$8),_xlfn.RANK.AVG(Summary!AG$3:AG$8,Summary!AG$3:AG$8,0)),0)</f>
        <v>2.98540717013266E-2</v>
      </c>
      <c r="AG61">
        <f ca="1">IFERROR(CORREL(_xlfn.RANK.AVG(Summary!$BJ$3:$BJ$8,Summary!$BJ$3:$BJ$8),_xlfn.RANK.AVG(Summary!AH$3:AH$8,Summary!AH$3:AH$8,0)),0)</f>
        <v>0.40451991747794525</v>
      </c>
      <c r="AH61">
        <f ca="1">IFERROR(CORREL(_xlfn.RANK.AVG(Summary!$BJ$3:$BJ$8,Summary!$BJ$3:$BJ$8),_xlfn.RANK.AVG(Summary!AI$3:AI$8,Summary!AI$3:AI$8,0)),0)</f>
        <v>-0.487417436675954</v>
      </c>
      <c r="AI61">
        <f ca="1">IFERROR(CORREL(_xlfn.RANK.AVG(Summary!$BJ$3:$BJ$8,Summary!$BJ$3:$BJ$8),_xlfn.RANK.AVG(Summary!AJ$3:AJ$8,Summary!AJ$3:AJ$8,0)),0)</f>
        <v>0.8703882797784892</v>
      </c>
      <c r="AJ61">
        <f ca="1">IFERROR(CORREL(_xlfn.RANK.AVG(Summary!$BJ$3:$BJ$8,Summary!$BJ$3:$BJ$8),_xlfn.RANK.AVG(Summary!AK$3:AK$8,Summary!AK$3:AK$8,0)),0)</f>
        <v>0</v>
      </c>
      <c r="AK61">
        <f ca="1">IFERROR(CORREL(_xlfn.RANK.AVG(Summary!$BJ$3:$BJ$8,Summary!$BJ$3:$BJ$8),_xlfn.RANK.AVG(Summary!AL$3:AL$8,Summary!AL$3:AL$8,0)),0)</f>
        <v>-0.40451991747794525</v>
      </c>
      <c r="AL61">
        <f ca="1">IFERROR(CORREL(_xlfn.RANK.AVG(Summary!$BJ$3:$BJ$8,Summary!$BJ$3:$BJ$8),_xlfn.RANK.AVG(Summary!AM$3:AM$8,Summary!AM$3:AM$8,0)),0)</f>
        <v>-0.43939393939393939</v>
      </c>
      <c r="AM61">
        <f ca="1">IFERROR(CORREL(_xlfn.RANK.AVG(Summary!$BJ$3:$BJ$8,Summary!$BJ$3:$BJ$8),_xlfn.RANK.AVG(Summary!AN$3:AN$8,Summary!AN$3:AN$8,0)),0)</f>
        <v>-1.7407765595569783E-2</v>
      </c>
      <c r="AN61">
        <f ca="1">IFERROR(CORREL(_xlfn.RANK.AVG(Summary!$BJ$3:$BJ$8,Summary!$BJ$3:$BJ$8),_xlfn.RANK.AVG(Summary!AO$3:AO$8,Summary!AO$3:AO$8,0)),0)</f>
        <v>0</v>
      </c>
      <c r="AO61">
        <f ca="1">IFERROR(CORREL(_xlfn.RANK.AVG(Summary!$BJ$3:$BJ$8,Summary!$BJ$3:$BJ$8),_xlfn.RANK.AVG(Summary!AP$3:AP$8,Summary!AP$3:AP$8,0)),0)</f>
        <v>-0.47766514722122561</v>
      </c>
      <c r="AP61">
        <f ca="1">IFERROR(CORREL(_xlfn.RANK.AVG(Summary!$BJ$3:$BJ$8,Summary!$BJ$3:$BJ$8),_xlfn.RANK.AVG(Summary!AQ$3:AQ$8,Summary!AQ$3:AQ$8,0)),0)</f>
        <v>0</v>
      </c>
      <c r="AQ61">
        <f ca="1">IFERROR(CORREL(_xlfn.RANK.AVG(Summary!$BJ$3:$BJ$8,Summary!$BJ$3:$BJ$8),_xlfn.RANK.AVG(Summary!AR$3:AR$8,Summary!AR$3:AR$8,0)),0)</f>
        <v>-0.6866436491305119</v>
      </c>
      <c r="AR61">
        <f ca="1">IFERROR(CORREL(_xlfn.RANK.AVG(Summary!$BJ$3:$BJ$8,Summary!$BJ$3:$BJ$8),_xlfn.RANK.AVG(Summary!AS$3:AS$8,Summary!AS$3:AS$8,0)),0)</f>
        <v>0.43939393939393939</v>
      </c>
      <c r="AS61">
        <f ca="1">IFERROR(CORREL(_xlfn.RANK.AVG(Summary!$BJ$3:$BJ$8,Summary!$BJ$3:$BJ$8),_xlfn.RANK.AVG(Summary!AT$3:AT$8,Summary!AT$3:AT$8,0)),0)</f>
        <v>-0.5393598899705937</v>
      </c>
      <c r="AT61">
        <f ca="1">IFERROR(CORREL(_xlfn.RANK.AVG(Summary!$BJ$3:$BJ$8,Summary!$BJ$3:$BJ$8),_xlfn.RANK.AVG(Summary!AU$3:AU$8,Summary!AU$3:AU$8,0)),0)</f>
        <v>0.22630095274240716</v>
      </c>
      <c r="AU61">
        <f ca="1">IFERROR(CORREL(_xlfn.RANK.AVG(Summary!$BJ$3:$BJ$8,Summary!$BJ$3:$BJ$8),_xlfn.RANK.AVG(Summary!AV$3:AV$8,Summary!AV$3:AV$8,0)),0)</f>
        <v>-0.6565706694547585</v>
      </c>
      <c r="AV61">
        <f ca="1">IFERROR(CORREL(_xlfn.RANK.AVG(Summary!$BJ$3:$BJ$8,Summary!$BJ$3:$BJ$8),_xlfn.RANK.AVG(Summary!AW$3:AW$8,Summary!AW$3:AW$8,0)),0)</f>
        <v>-0.6565706694547585</v>
      </c>
      <c r="AW61">
        <f ca="1">IFERROR(CORREL(_xlfn.RANK.AVG(Summary!$BJ$3:$BJ$8,Summary!$BJ$3:$BJ$8),_xlfn.RANK.AVG(Summary!AX$3:AX$8,Summary!AX$3:AX$8,0)),0)</f>
        <v>-0.6565706694547585</v>
      </c>
      <c r="AX61">
        <f ca="1">IFERROR(CORREL(_xlfn.RANK.AVG(Summary!$BJ$3:$BJ$8,Summary!$BJ$3:$BJ$8),_xlfn.RANK.AVG(Summary!AY$3:AY$8,Summary!AY$3:AY$8,0)),0)</f>
        <v>0.6565706694547585</v>
      </c>
      <c r="AY61">
        <f ca="1">IFERROR(CORREL(_xlfn.RANK.AVG(Summary!$BJ$3:$BJ$8,Summary!$BJ$3:$BJ$8),_xlfn.RANK.AVG(Summary!AZ$3:AZ$8,Summary!AZ$3:AZ$8,0)),0)</f>
        <v>-0.50751921892255225</v>
      </c>
      <c r="AZ61">
        <f ca="1">IFERROR(CORREL(_xlfn.RANK.AVG(Summary!$BJ$3:$BJ$8,Summary!$BJ$3:$BJ$8),_xlfn.RANK.AVG(Summary!BA$3:BA$8,Summary!BA$3:BA$8,0)),0)</f>
        <v>0</v>
      </c>
      <c r="BA61">
        <f ca="1">IFERROR(CORREL(_xlfn.RANK.AVG(Summary!$BJ$3:$BJ$8,Summary!$BJ$3:$BJ$8),_xlfn.RANK.AVG(Summary!BB$3:BB$8,Summary!BB$3:BB$8,0)),0)</f>
        <v>0.35824886041591925</v>
      </c>
      <c r="BB61">
        <f ca="1">IFERROR(CORREL(_xlfn.RANK.AVG(Summary!$BJ$3:$BJ$8,Summary!$BJ$3:$BJ$8),_xlfn.RANK.AVG(Summary!BC$3:BC$8,Summary!BC$3:BC$8,0)),0)</f>
        <v>0.87400737347512625</v>
      </c>
      <c r="BC61">
        <f ca="1">IFERROR(CORREL(_xlfn.RANK.AVG(Summary!$BJ$3:$BJ$8,Summary!$BJ$3:$BJ$8),_xlfn.RANK.AVG(Summary!BD$3:BD$8,Summary!BD$3:BD$8,0)),0)</f>
        <v>0.98518436614377791</v>
      </c>
      <c r="BD61">
        <f ca="1">IFERROR(CORREL(_xlfn.RANK.AVG(Summary!$BJ$3:$BJ$8,Summary!$BJ$3:$BJ$8),_xlfn.RANK.AVG(Summary!BE$3:BE$8,Summary!BE$3:BE$8,0)),0)</f>
        <v>0.97100831245522456</v>
      </c>
      <c r="BE61">
        <f ca="1">IFERROR(CORREL(_xlfn.RANK.AVG(Summary!$BJ$3:$BJ$8,Summary!$BJ$3:$BJ$8),_xlfn.RANK.AVG(Summary!BF$3:BF$8,Summary!BF$3:BF$8,0)),0)</f>
        <v>0.97100831245522456</v>
      </c>
      <c r="BF61">
        <f ca="1">IFERROR(CORREL(_xlfn.RANK.AVG(Summary!$BJ$3:$BJ$8,Summary!$BJ$3:$BJ$8),_xlfn.RANK.AVG(Summary!BG$3:BG$8,Summary!BG$3:BG$8,0)),0)</f>
        <v>0.62693550572785861</v>
      </c>
      <c r="BG61">
        <f ca="1">IFERROR(CORREL(_xlfn.RANK.AVG(Summary!$BJ$3:$BJ$8,Summary!$BJ$3:$BJ$8),_xlfn.RANK.AVG(Summary!BH$3:BH$8,Summary!BH$3:BH$8,0)),0)</f>
        <v>0.50751921892255225</v>
      </c>
      <c r="BH61">
        <f ca="1">IFERROR(CORREL(_xlfn.RANK.AVG(Summary!$BJ$3:$BJ$8,Summary!$BJ$3:$BJ$8),_xlfn.RANK.AVG(Summary!BI$3:BI$8,Summary!BI$3:BI$8,0)),0)</f>
        <v>0.63564172616372827</v>
      </c>
      <c r="BI61">
        <f ca="1">IFERROR(CORREL(_xlfn.RANK.AVG(Summary!$BJ$3:$BJ$8,Summary!$BJ$3:$BJ$8),_xlfn.RANK.AVG(Summary!BJ$3:BJ$8,Summary!BJ$3:BJ$8,0)),0)</f>
        <v>1</v>
      </c>
      <c r="BJ61">
        <f ca="1">IFERROR(CORREL(_xlfn.RANK.AVG(Summary!$BJ$3:$BJ$8,Summary!$BJ$3:$BJ$8),_xlfn.RANK.AVG(Summary!BK$3:BK$8,Summary!BK$3:BK$8,0)),0)</f>
        <v>-0.79446134655427469</v>
      </c>
      <c r="BK61">
        <f ca="1">IFERROR(CORREL(_xlfn.RANK.AVG(Summary!$BJ$3:$BJ$8,Summary!$BJ$3:$BJ$8),_xlfn.RANK.AVG(Summary!BL$3:BL$8,Summary!BL$3:BL$8,0)),0)</f>
        <v>0.63564172616372827</v>
      </c>
      <c r="BL61">
        <f ca="1">IFERROR(CORREL(_xlfn.RANK.AVG(Summary!$BJ$3:$BJ$8,Summary!$BJ$3:$BJ$8),_xlfn.RANK.AVG(Summary!BM$3:BM$8,Summary!BM$3:BM$8,0)),0)</f>
        <v>0.97100831245522456</v>
      </c>
      <c r="BM61">
        <f ca="1">IFERROR(CORREL(_xlfn.RANK.AVG(Summary!$BJ$3:$BJ$8,Summary!$BJ$3:$BJ$8),_xlfn.RANK.AVG(Summary!BN$3:BN$8,Summary!BN$3:BN$8,0)),0)</f>
        <v>0.55618651039326217</v>
      </c>
      <c r="BN61">
        <f ca="1">IFERROR(CORREL(_xlfn.RANK.AVG(Summary!$BJ$3:$BJ$8,Summary!$BJ$3:$BJ$8),_xlfn.RANK.AVG(Summary!BO$3:BO$8,Summary!BO$3:BO$8,0)),0)</f>
        <v>0.97100831245522456</v>
      </c>
      <c r="BO61">
        <f ca="1">IFERROR(CORREL(_xlfn.RANK.AVG(Summary!$BJ$3:$BJ$8,Summary!$BJ$3:$BJ$8),_xlfn.RANK.AVG(Summary!BP$3:BP$8,Summary!BP$3:BP$8,0)),0)</f>
        <v>0.85331033518792454</v>
      </c>
      <c r="BP61">
        <f ca="1">IFERROR(CORREL(_xlfn.RANK.AVG(Summary!$BJ$3:$BJ$8,Summary!$BJ$3:$BJ$8),_xlfn.RANK.AVG(Summary!BQ$3:BQ$8,Summary!BQ$3:BQ$8,0)),0)</f>
        <v>0.80403025220736968</v>
      </c>
      <c r="BQ61">
        <f ca="1">IFERROR(CORREL(_xlfn.RANK.AVG(Summary!$BJ$3:$BJ$8,Summary!$BJ$3:$BJ$8),_xlfn.RANK.AVG(Summary!BR$3:BR$8,Summary!BR$3:BR$8,0)),0)</f>
        <v>0.97100831245522456</v>
      </c>
      <c r="BR61">
        <f ca="1">IFERROR(CORREL(_xlfn.RANK.AVG(Summary!$BJ$3:$BJ$8,Summary!$BJ$3:$BJ$8),_xlfn.RANK.AVG(Summary!BS$3:BS$8,Summary!BS$3:BS$8,0)),0)</f>
        <v>0</v>
      </c>
      <c r="BS61">
        <f ca="1">IFERROR(CORREL(_xlfn.RANK.AVG(Summary!$BJ$3:$BJ$8,Summary!$BJ$3:$BJ$8),_xlfn.RANK.AVG(Summary!BT$3:BT$8,Summary!BT$3:BT$8,0)),0)</f>
        <v>0.50751921892255225</v>
      </c>
      <c r="BT61">
        <f ca="1">IFERROR(CORREL(_xlfn.RANK.AVG(Summary!$BJ$3:$BJ$8,Summary!$BJ$3:$BJ$8),_xlfn.RANK.AVG(Summary!BU$3:BU$8,Summary!BU$3:BU$8,0)),0)</f>
        <v>-0.35824886041591925</v>
      </c>
      <c r="BU61">
        <f ca="1">IFERROR(CORREL(_xlfn.RANK.AVG(Summary!$BJ$3:$BJ$8,Summary!$BJ$3:$BJ$8),_xlfn.RANK.AVG(Summary!BV$3:BV$8,Summary!BV$3:BV$8,0)),0)</f>
        <v>-0.38810293211724584</v>
      </c>
      <c r="BV61">
        <f ca="1">IFERROR(CORREL(_xlfn.RANK.AVG(Summary!$BJ$3:$BJ$8,Summary!$BJ$3:$BJ$8),_xlfn.RANK.AVG(Summary!BW$3:BW$8,Summary!BW$3:BW$8,0)),0)</f>
        <v>0</v>
      </c>
      <c r="BW61">
        <f ca="1">IFERROR(CORREL(_xlfn.RANK.AVG(Summary!$BJ$3:$BJ$8,Summary!$BJ$3:$BJ$8),_xlfn.RANK.AVG(Summary!BX$3:BX$8,Summary!BX$3:BX$8,0)),0)</f>
        <v>-0.38810293211724584</v>
      </c>
      <c r="BX61">
        <f ca="1">IFERROR(CORREL(_xlfn.RANK.AVG(Summary!$BJ$3:$BJ$8,Summary!$BJ$3:$BJ$8),_xlfn.RANK.AVG(Summary!BY$3:BY$8,Summary!BY$3:BY$8,0)),0)</f>
        <v>0.35824886041591925</v>
      </c>
      <c r="BY61">
        <f ca="1">IFERROR(CORREL(_xlfn.RANK.AVG(Summary!$BJ$3:$BJ$8,Summary!$BJ$3:$BJ$8),_xlfn.RANK.AVG(Summary!BZ$3:BZ$8,Summary!BZ$3:BZ$8,0)),0)</f>
        <v>-0.6565706694547585</v>
      </c>
      <c r="BZ61">
        <f ca="1">IFERROR(CORREL(_xlfn.RANK.AVG(Summary!$BJ$3:$BJ$8,Summary!$BJ$3:$BJ$8),_xlfn.RANK.AVG(Summary!CA$3:CA$8,Summary!CA$3:CA$8,0)),0)</f>
        <v>-0.2388325736106128</v>
      </c>
      <c r="CA61">
        <f ca="1">IFERROR(CORREL(_xlfn.RANK.AVG(Summary!$BJ$3:$BJ$8,Summary!$BJ$3:$BJ$8),_xlfn.RANK.AVG(Summary!CB$3:CB$8,Summary!CB$3:CB$8,0)),0)</f>
        <v>-0.38810293211724584</v>
      </c>
    </row>
    <row r="62" spans="1:79">
      <c r="A62" s="42" t="s">
        <v>64</v>
      </c>
      <c r="B62">
        <f ca="1">IFERROR(CORREL(_xlfn.RANK.AVG(Summary!$BK$3:$BK$8,Summary!$BK$3:$BK$8),_xlfn.RANK.AVG(Summary!C$3:C$8,Summary!C$3:C$8,0)),0)</f>
        <v>-0.17654696590094993</v>
      </c>
      <c r="C62">
        <f ca="1">IFERROR(CORREL(_xlfn.RANK.AVG(Summary!$BK$3:$BK$8,Summary!$BK$3:$BK$8),_xlfn.RANK.AVG(Summary!D$3:D$8,Summary!D$3:D$8,0)),0)</f>
        <v>-0.17654696590094993</v>
      </c>
      <c r="D62">
        <f ca="1">IFERROR(CORREL(_xlfn.RANK.AVG(Summary!$BK$3:$BK$8,Summary!$BK$3:$BK$8),_xlfn.RANK.AVG(Summary!E$3:E$8,Summary!E$3:E$8,0)),0)</f>
        <v>-0.14494275891311212</v>
      </c>
      <c r="E62">
        <f ca="1">IFERROR(CORREL(_xlfn.RANK.AVG(Summary!$BK$3:$BK$8,Summary!$BK$3:$BK$8),_xlfn.RANK.AVG(Summary!F$3:F$8,Summary!F$3:F$8,0)),0)</f>
        <v>0.31887406960884662</v>
      </c>
      <c r="F62">
        <f ca="1">IFERROR(CORREL(_xlfn.RANK.AVG(Summary!$BK$3:$BK$8,Summary!$BK$3:$BK$8),_xlfn.RANK.AVG(Summary!G$3:G$8,Summary!G$3:G$8,0)),0)</f>
        <v>-0.14494275891311212</v>
      </c>
      <c r="G62">
        <f ca="1">IFERROR(CORREL(_xlfn.RANK.AVG(Summary!$BK$3:$BK$8,Summary!$BK$3:$BK$8),_xlfn.RANK.AVG(Summary!H$3:H$8,Summary!H$3:H$8,0)),0)</f>
        <v>-0.14494275891311212</v>
      </c>
      <c r="H62">
        <f ca="1">IFERROR(CORREL(_xlfn.RANK.AVG(Summary!$BK$3:$BK$8,Summary!$BK$3:$BK$8),_xlfn.RANK.AVG(Summary!I$3:I$8,Summary!I$3:I$8,0)),0)</f>
        <v>8.6965655347867266E-2</v>
      </c>
      <c r="I62">
        <f ca="1">IFERROR(CORREL(_xlfn.RANK.AVG(Summary!$BK$3:$BK$8,Summary!$BK$3:$BK$8),_xlfn.RANK.AVG(Summary!J$3:J$8,Summary!J$3:J$8,0)),0)</f>
        <v>-0.14494275891311212</v>
      </c>
      <c r="J62">
        <f ca="1">IFERROR(CORREL(_xlfn.RANK.AVG(Summary!$BK$3:$BK$8,Summary!$BK$3:$BK$8),_xlfn.RANK.AVG(Summary!K$3:K$8,Summary!K$3:K$8,0)),0)</f>
        <v>-0.20291986247835697</v>
      </c>
      <c r="K62">
        <f ca="1">IFERROR(CORREL(_xlfn.RANK.AVG(Summary!$BK$3:$BK$8,Summary!$BK$3:$BK$8),_xlfn.RANK.AVG(Summary!L$3:L$8,Summary!L$3:L$8,0)),0)</f>
        <v>8.6965655347867266E-2</v>
      </c>
      <c r="L62">
        <f ca="1">IFERROR(CORREL(_xlfn.RANK.AVG(Summary!$BK$3:$BK$8,Summary!$BK$3:$BK$8),_xlfn.RANK.AVG(Summary!M$3:M$8,Summary!M$3:M$8,0)),0)</f>
        <v>-0.31887406960884662</v>
      </c>
      <c r="M62">
        <f ca="1">IFERROR(CORREL(_xlfn.RANK.AVG(Summary!$BK$3:$BK$8,Summary!$BK$3:$BK$8),_xlfn.RANK.AVG(Summary!N$3:N$8,Summary!N$3:N$8,0)),0)</f>
        <v>8.6965655347867266E-2</v>
      </c>
      <c r="N62">
        <f ca="1">IFERROR(CORREL(_xlfn.RANK.AVG(Summary!$BK$3:$BK$8,Summary!$BK$3:$BK$8),_xlfn.RANK.AVG(Summary!O$3:O$8,Summary!O$3:O$8,0)),0)</f>
        <v>0.6546536707079772</v>
      </c>
      <c r="O62">
        <f ca="1">IFERROR(CORREL(_xlfn.RANK.AVG(Summary!$BK$3:$BK$8,Summary!$BK$3:$BK$8),_xlfn.RANK.AVG(Summary!P$3:P$8,Summary!P$3:P$8,0)),0)</f>
        <v>0.6546536707079772</v>
      </c>
      <c r="P62">
        <f ca="1">IFERROR(CORREL(_xlfn.RANK.AVG(Summary!$BK$3:$BK$8,Summary!$BK$3:$BK$8),_xlfn.RANK.AVG(Summary!Q$3:Q$8,Summary!Q$3:Q$8,0)),0)</f>
        <v>0.52964089770284972</v>
      </c>
      <c r="Q62">
        <f ca="1">IFERROR(CORREL(_xlfn.RANK.AVG(Summary!$BK$3:$BK$8,Summary!$BK$3:$BK$8),_xlfn.RANK.AVG(Summary!R$3:R$8,Summary!R$3:R$8,0)),0)</f>
        <v>0.31887406960884662</v>
      </c>
      <c r="R62">
        <f ca="1">IFERROR(CORREL(_xlfn.RANK.AVG(Summary!$BK$3:$BK$8,Summary!$BK$3:$BK$8),_xlfn.RANK.AVG(Summary!S$3:S$8,Summary!S$3:S$8,0)),0)</f>
        <v>0.6546536707079772</v>
      </c>
      <c r="S62">
        <f ca="1">IFERROR(CORREL(_xlfn.RANK.AVG(Summary!$BK$3:$BK$8,Summary!$BK$3:$BK$8),_xlfn.RANK.AVG(Summary!T$3:T$8,Summary!T$3:T$8,0)),0)</f>
        <v>0.20291986247835697</v>
      </c>
      <c r="T62">
        <f ca="1">IFERROR(CORREL(_xlfn.RANK.AVG(Summary!$BK$3:$BK$8,Summary!$BK$3:$BK$8),_xlfn.RANK.AVG(Summary!U$3:U$8,Summary!U$3:U$8,0)),0)</f>
        <v>0.54089872302625053</v>
      </c>
      <c r="U62">
        <f ca="1">IFERROR(CORREL(_xlfn.RANK.AVG(Summary!$BK$3:$BK$8,Summary!$BK$3:$BK$8),_xlfn.RANK.AVG(Summary!V$3:V$8,Summary!V$3:V$8,0)),0)</f>
        <v>0.13093073414159542</v>
      </c>
      <c r="V62">
        <f ca="1">IFERROR(CORREL(_xlfn.RANK.AVG(Summary!$BK$3:$BK$8,Summary!$BK$3:$BK$8),_xlfn.RANK.AVG(Summary!W$3:W$8,Summary!W$3:W$8,0)),0)</f>
        <v>0.64733887497014964</v>
      </c>
      <c r="W62">
        <f ca="1">IFERROR(CORREL(_xlfn.RANK.AVG(Summary!$BK$3:$BK$8,Summary!$BK$3:$BK$8),_xlfn.RANK.AVG(Summary!X$3:X$8,Summary!X$3:X$8,0)),0)</f>
        <v>0.2608969660436018</v>
      </c>
      <c r="X62">
        <f ca="1">IFERROR(CORREL(_xlfn.RANK.AVG(Summary!$BK$3:$BK$8,Summary!$BK$3:$BK$8),_xlfn.RANK.AVG(Summary!Y$3:Y$8,Summary!Y$3:Y$8,0)),0)</f>
        <v>-0.55078248386982598</v>
      </c>
      <c r="Y62">
        <f ca="1">IFERROR(CORREL(_xlfn.RANK.AVG(Summary!$BK$3:$BK$8,Summary!$BK$3:$BK$8),_xlfn.RANK.AVG(Summary!Z$3:Z$8,Summary!Z$3:Z$8,0)),0)</f>
        <v>0.54089872302625053</v>
      </c>
      <c r="Z62">
        <f ca="1">IFERROR(CORREL(_xlfn.RANK.AVG(Summary!$BK$3:$BK$8,Summary!$BK$3:$BK$8),_xlfn.RANK.AVG(Summary!AA$3:AA$8,Summary!AA$3:AA$8,0)),0)</f>
        <v>0</v>
      </c>
      <c r="AA62">
        <f ca="1">IFERROR(CORREL(_xlfn.RANK.AVG(Summary!$BK$3:$BK$8,Summary!$BK$3:$BK$8),_xlfn.RANK.AVG(Summary!AB$3:AB$8,Summary!AB$3:AB$8,0)),0)</f>
        <v>-0.21251185925162072</v>
      </c>
      <c r="AB62">
        <f ca="1">IFERROR(CORREL(_xlfn.RANK.AVG(Summary!$BK$3:$BK$8,Summary!$BK$3:$BK$8),_xlfn.RANK.AVG(Summary!AC$3:AC$8,Summary!AC$3:AC$8,0)),0)</f>
        <v>0</v>
      </c>
      <c r="AC62">
        <f ca="1">IFERROR(CORREL(_xlfn.RANK.AVG(Summary!$BK$3:$BK$8,Summary!$BK$3:$BK$8),_xlfn.RANK.AVG(Summary!AD$3:AD$8,Summary!AD$3:AD$8,0)),0)</f>
        <v>0.54089872302625053</v>
      </c>
      <c r="AD62">
        <f ca="1">IFERROR(CORREL(_xlfn.RANK.AVG(Summary!$BK$3:$BK$8,Summary!$BK$3:$BK$8),_xlfn.RANK.AVG(Summary!AE$3:AE$8,Summary!AE$3:AE$8,0)),0)</f>
        <v>0.43482827673933633</v>
      </c>
      <c r="AE62">
        <f ca="1">IFERROR(CORREL(_xlfn.RANK.AVG(Summary!$BK$3:$BK$8,Summary!$BK$3:$BK$8),_xlfn.RANK.AVG(Summary!AF$3:AF$8,Summary!AF$3:AF$8,0)),0)</f>
        <v>0</v>
      </c>
      <c r="AF62">
        <f ca="1">IFERROR(CORREL(_xlfn.RANK.AVG(Summary!$BK$3:$BK$8,Summary!$BK$3:$BK$8),_xlfn.RANK.AVG(Summary!AG$3:AG$8,Summary!AG$3:AG$8,0)),0)</f>
        <v>-2.898855178262242E-2</v>
      </c>
      <c r="AG62">
        <f ca="1">IFERROR(CORREL(_xlfn.RANK.AVG(Summary!$BK$3:$BK$8,Summary!$BK$3:$BK$8),_xlfn.RANK.AVG(Summary!AH$3:AH$8,Summary!AH$3:AH$8,0)),0)</f>
        <v>0.13093073414159542</v>
      </c>
      <c r="AH62">
        <f ca="1">IFERROR(CORREL(_xlfn.RANK.AVG(Summary!$BK$3:$BK$8,Summary!$BK$3:$BK$8),_xlfn.RANK.AVG(Summary!AI$3:AI$8,Summary!AI$3:AI$8,0)),0)</f>
        <v>0.33806170189140661</v>
      </c>
      <c r="AI62">
        <f ca="1">IFERROR(CORREL(_xlfn.RANK.AVG(Summary!$BK$3:$BK$8,Summary!$BK$3:$BK$8),_xlfn.RANK.AVG(Summary!AJ$3:AJ$8,Summary!AJ$3:AJ$8,0)),0)</f>
        <v>-0.50709255283710986</v>
      </c>
      <c r="AJ62">
        <f ca="1">IFERROR(CORREL(_xlfn.RANK.AVG(Summary!$BK$3:$BK$8,Summary!$BK$3:$BK$8),_xlfn.RANK.AVG(Summary!AK$3:AK$8,Summary!AK$3:AK$8,0)),0)</f>
        <v>0</v>
      </c>
      <c r="AK62">
        <f ca="1">IFERROR(CORREL(_xlfn.RANK.AVG(Summary!$BK$3:$BK$8,Summary!$BK$3:$BK$8),_xlfn.RANK.AVG(Summary!AL$3:AL$8,Summary!AL$3:AL$8,0)),0)</f>
        <v>-0.13093073414159542</v>
      </c>
      <c r="AL62">
        <f ca="1">IFERROR(CORREL(_xlfn.RANK.AVG(Summary!$BK$3:$BK$8,Summary!$BK$3:$BK$8),_xlfn.RANK.AVG(Summary!AM$3:AM$8,Summary!AM$3:AM$8,0)),0)</f>
        <v>0.52964089770284972</v>
      </c>
      <c r="AM62">
        <f ca="1">IFERROR(CORREL(_xlfn.RANK.AVG(Summary!$BK$3:$BK$8,Summary!$BK$3:$BK$8),_xlfn.RANK.AVG(Summary!AN$3:AN$8,Summary!AN$3:AN$8,0)),0)</f>
        <v>-0.54089872302625053</v>
      </c>
      <c r="AN62">
        <f ca="1">IFERROR(CORREL(_xlfn.RANK.AVG(Summary!$BK$3:$BK$8,Summary!$BK$3:$BK$8),_xlfn.RANK.AVG(Summary!AO$3:AO$8,Summary!AO$3:AO$8,0)),0)</f>
        <v>0</v>
      </c>
      <c r="AO62">
        <f ca="1">IFERROR(CORREL(_xlfn.RANK.AVG(Summary!$BK$3:$BK$8,Summary!$BK$3:$BK$8),_xlfn.RANK.AVG(Summary!AP$3:AP$8,Summary!AP$3:AP$8,0)),0)</f>
        <v>0.20291986247835697</v>
      </c>
      <c r="AP62">
        <f ca="1">IFERROR(CORREL(_xlfn.RANK.AVG(Summary!$BK$3:$BK$8,Summary!$BK$3:$BK$8),_xlfn.RANK.AVG(Summary!AQ$3:AQ$8,Summary!AQ$3:AQ$8,0)),0)</f>
        <v>0</v>
      </c>
      <c r="AQ62">
        <f ca="1">IFERROR(CORREL(_xlfn.RANK.AVG(Summary!$BK$3:$BK$8,Summary!$BK$3:$BK$8),_xlfn.RANK.AVG(Summary!AR$3:AR$8,Summary!AR$3:AR$8,0)),0)</f>
        <v>0.31887406960884662</v>
      </c>
      <c r="AR62">
        <f ca="1">IFERROR(CORREL(_xlfn.RANK.AVG(Summary!$BK$3:$BK$8,Summary!$BK$3:$BK$8),_xlfn.RANK.AVG(Summary!AS$3:AS$8,Summary!AS$3:AS$8,0)),0)</f>
        <v>-0.52964089770284972</v>
      </c>
      <c r="AS62">
        <f ca="1">IFERROR(CORREL(_xlfn.RANK.AVG(Summary!$BK$3:$BK$8,Summary!$BK$3:$BK$8),_xlfn.RANK.AVG(Summary!AT$3:AT$8,Summary!AT$3:AT$8,0)),0)</f>
        <v>0.6546536707079772</v>
      </c>
      <c r="AT62">
        <f ca="1">IFERROR(CORREL(_xlfn.RANK.AVG(Summary!$BK$3:$BK$8,Summary!$BK$3:$BK$8),_xlfn.RANK.AVG(Summary!AU$3:AU$8,Summary!AU$3:AU$8,0)),0)</f>
        <v>-0.67612340378281321</v>
      </c>
      <c r="AU62">
        <f ca="1">IFERROR(CORREL(_xlfn.RANK.AVG(Summary!$BK$3:$BK$8,Summary!$BK$3:$BK$8),_xlfn.RANK.AVG(Summary!AV$3:AV$8,Summary!AV$3:AV$8,0)),0)</f>
        <v>0.21251185925162072</v>
      </c>
      <c r="AV62">
        <f ca="1">IFERROR(CORREL(_xlfn.RANK.AVG(Summary!$BK$3:$BK$8,Summary!$BK$3:$BK$8),_xlfn.RANK.AVG(Summary!AW$3:AW$8,Summary!AW$3:AW$8,0)),0)</f>
        <v>0.21251185925162072</v>
      </c>
      <c r="AW62">
        <f ca="1">IFERROR(CORREL(_xlfn.RANK.AVG(Summary!$BK$3:$BK$8,Summary!$BK$3:$BK$8),_xlfn.RANK.AVG(Summary!AX$3:AX$8,Summary!AX$3:AX$8,0)),0)</f>
        <v>0.21251185925162072</v>
      </c>
      <c r="AX62">
        <f ca="1">IFERROR(CORREL(_xlfn.RANK.AVG(Summary!$BK$3:$BK$8,Summary!$BK$3:$BK$8),_xlfn.RANK.AVG(Summary!AY$3:AY$8,Summary!AY$3:AY$8,0)),0)</f>
        <v>-0.21251185925162072</v>
      </c>
      <c r="AY62">
        <f ca="1">IFERROR(CORREL(_xlfn.RANK.AVG(Summary!$BK$3:$BK$8,Summary!$BK$3:$BK$8),_xlfn.RANK.AVG(Summary!AZ$3:AZ$8,Summary!AZ$3:AZ$8,0)),0)</f>
        <v>-8.6965655347867266E-2</v>
      </c>
      <c r="AZ62">
        <f ca="1">IFERROR(CORREL(_xlfn.RANK.AVG(Summary!$BK$3:$BK$8,Summary!$BK$3:$BK$8),_xlfn.RANK.AVG(Summary!BA$3:BA$8,Summary!BA$3:BA$8,0)),0)</f>
        <v>0</v>
      </c>
      <c r="BA62">
        <f ca="1">IFERROR(CORREL(_xlfn.RANK.AVG(Summary!$BK$3:$BK$8,Summary!$BK$3:$BK$8),_xlfn.RANK.AVG(Summary!BB$3:BB$8,Summary!BB$3:BB$8,0)),0)</f>
        <v>0.14494275891311212</v>
      </c>
      <c r="BB62">
        <f ca="1">IFERROR(CORREL(_xlfn.RANK.AVG(Summary!$BK$3:$BK$8,Summary!$BK$3:$BK$8),_xlfn.RANK.AVG(Summary!BC$3:BC$8,Summary!BC$3:BC$8,0)),0)</f>
        <v>-0.77151674981045959</v>
      </c>
      <c r="BC62">
        <f ca="1">IFERROR(CORREL(_xlfn.RANK.AVG(Summary!$BK$3:$BK$8,Summary!$BK$3:$BK$8),_xlfn.RANK.AVG(Summary!BD$3:BD$8,Summary!BD$3:BD$8,0)),0)</f>
        <v>-0.81167944991342789</v>
      </c>
      <c r="BD62">
        <f ca="1">IFERROR(CORREL(_xlfn.RANK.AVG(Summary!$BK$3:$BK$8,Summary!$BK$3:$BK$8),_xlfn.RANK.AVG(Summary!BE$3:BE$8,Summary!BE$3:BE$8,0)),0)</f>
        <v>-0.82857142857142851</v>
      </c>
      <c r="BE62">
        <f ca="1">IFERROR(CORREL(_xlfn.RANK.AVG(Summary!$BK$3:$BK$8,Summary!$BK$3:$BK$8),_xlfn.RANK.AVG(Summary!BF$3:BF$8,Summary!BF$3:BF$8,0)),0)</f>
        <v>-0.82857142857142851</v>
      </c>
      <c r="BF62">
        <f ca="1">IFERROR(CORREL(_xlfn.RANK.AVG(Summary!$BK$3:$BK$8,Summary!$BK$3:$BK$8),_xlfn.RANK.AVG(Summary!BG$3:BG$8,Summary!BG$3:BG$8,0)),0)</f>
        <v>-0.14494275891311212</v>
      </c>
      <c r="BG62">
        <f ca="1">IFERROR(CORREL(_xlfn.RANK.AVG(Summary!$BK$3:$BK$8,Summary!$BK$3:$BK$8),_xlfn.RANK.AVG(Summary!BH$3:BH$8,Summary!BH$3:BH$8,0)),0)</f>
        <v>8.6965655347867266E-2</v>
      </c>
      <c r="BH62">
        <f ca="1">IFERROR(CORREL(_xlfn.RANK.AVG(Summary!$BK$3:$BK$8,Summary!$BK$3:$BK$8),_xlfn.RANK.AVG(Summary!BI$3:BI$8,Summary!BI$3:BI$8,0)),0)</f>
        <v>-0.92582009977255153</v>
      </c>
      <c r="BI62">
        <f ca="1">IFERROR(CORREL(_xlfn.RANK.AVG(Summary!$BK$3:$BK$8,Summary!$BK$3:$BK$8),_xlfn.RANK.AVG(Summary!BJ$3:BJ$8,Summary!BJ$3:BJ$8,0)),0)</f>
        <v>-0.79446134655427469</v>
      </c>
      <c r="BJ62">
        <f ca="1">IFERROR(CORREL(_xlfn.RANK.AVG(Summary!$BK$3:$BK$8,Summary!$BK$3:$BK$8),_xlfn.RANK.AVG(Summary!BK$3:BK$8,Summary!BK$3:BK$8,0)),0)</f>
        <v>1</v>
      </c>
      <c r="BK62">
        <f ca="1">IFERROR(CORREL(_xlfn.RANK.AVG(Summary!$BK$3:$BK$8,Summary!$BK$3:$BK$8),_xlfn.RANK.AVG(Summary!BL$3:BL$8,Summary!BL$3:BL$8,0)),0)</f>
        <v>-0.92582009977255153</v>
      </c>
      <c r="BL62">
        <f ca="1">IFERROR(CORREL(_xlfn.RANK.AVG(Summary!$BK$3:$BK$8,Summary!$BK$3:$BK$8),_xlfn.RANK.AVG(Summary!BM$3:BM$8,Summary!BM$3:BM$8,0)),0)</f>
        <v>-0.82857142857142851</v>
      </c>
      <c r="BM62">
        <f ca="1">IFERROR(CORREL(_xlfn.RANK.AVG(Summary!$BK$3:$BK$8,Summary!$BK$3:$BK$8),_xlfn.RANK.AVG(Summary!BN$3:BN$8,Summary!BN$3:BN$8,0)),0)</f>
        <v>-0.92582009977255153</v>
      </c>
      <c r="BN62">
        <f ca="1">IFERROR(CORREL(_xlfn.RANK.AVG(Summary!$BK$3:$BK$8,Summary!$BK$3:$BK$8),_xlfn.RANK.AVG(Summary!BO$3:BO$8,Summary!BO$3:BO$8,0)),0)</f>
        <v>-0.82857142857142851</v>
      </c>
      <c r="BO62">
        <f ca="1">IFERROR(CORREL(_xlfn.RANK.AVG(Summary!$BK$3:$BK$8,Summary!$BK$3:$BK$8),_xlfn.RANK.AVG(Summary!BP$3:BP$8,Summary!BP$3:BP$8,0)),0)</f>
        <v>-0.71428571428571441</v>
      </c>
      <c r="BP62">
        <f ca="1">IFERROR(CORREL(_xlfn.RANK.AVG(Summary!$BK$3:$BK$8,Summary!$BK$3:$BK$8),_xlfn.RANK.AVG(Summary!BQ$3:BQ$8,Summary!BQ$3:BQ$8,0)),0)</f>
        <v>-0.68313005106397329</v>
      </c>
      <c r="BQ62">
        <f ca="1">IFERROR(CORREL(_xlfn.RANK.AVG(Summary!$BK$3:$BK$8,Summary!$BK$3:$BK$8),_xlfn.RANK.AVG(Summary!BR$3:BR$8,Summary!BR$3:BR$8,0)),0)</f>
        <v>-0.82857142857142851</v>
      </c>
      <c r="BR62">
        <f ca="1">IFERROR(CORREL(_xlfn.RANK.AVG(Summary!$BK$3:$BK$8,Summary!$BK$3:$BK$8),_xlfn.RANK.AVG(Summary!BS$3:BS$8,Summary!BS$3:BS$8,0)),0)</f>
        <v>0</v>
      </c>
      <c r="BS62">
        <f ca="1">IFERROR(CORREL(_xlfn.RANK.AVG(Summary!$BK$3:$BK$8,Summary!$BK$3:$BK$8),_xlfn.RANK.AVG(Summary!BT$3:BT$8,Summary!BT$3:BT$8,0)),0)</f>
        <v>8.6965655347867266E-2</v>
      </c>
      <c r="BT62">
        <f ca="1">IFERROR(CORREL(_xlfn.RANK.AVG(Summary!$BK$3:$BK$8,Summary!$BK$3:$BK$8),_xlfn.RANK.AVG(Summary!BU$3:BU$8,Summary!BU$3:BU$8,0)),0)</f>
        <v>-0.14494275891311212</v>
      </c>
      <c r="BU62">
        <f ca="1">IFERROR(CORREL(_xlfn.RANK.AVG(Summary!$BK$3:$BK$8,Summary!$BK$3:$BK$8),_xlfn.RANK.AVG(Summary!BV$3:BV$8,Summary!BV$3:BV$8,0)),0)</f>
        <v>0.31887406960884662</v>
      </c>
      <c r="BV62">
        <f ca="1">IFERROR(CORREL(_xlfn.RANK.AVG(Summary!$BK$3:$BK$8,Summary!$BK$3:$BK$8),_xlfn.RANK.AVG(Summary!BW$3:BW$8,Summary!BW$3:BW$8,0)),0)</f>
        <v>0</v>
      </c>
      <c r="BW62">
        <f ca="1">IFERROR(CORREL(_xlfn.RANK.AVG(Summary!$BK$3:$BK$8,Summary!$BK$3:$BK$8),_xlfn.RANK.AVG(Summary!BX$3:BX$8,Summary!BX$3:BX$8,0)),0)</f>
        <v>0.31887406960884662</v>
      </c>
      <c r="BX62">
        <f ca="1">IFERROR(CORREL(_xlfn.RANK.AVG(Summary!$BK$3:$BK$8,Summary!$BK$3:$BK$8),_xlfn.RANK.AVG(Summary!BY$3:BY$8,Summary!BY$3:BY$8,0)),0)</f>
        <v>0.14494275891311212</v>
      </c>
      <c r="BY62">
        <f ca="1">IFERROR(CORREL(_xlfn.RANK.AVG(Summary!$BK$3:$BK$8,Summary!$BK$3:$BK$8),_xlfn.RANK.AVG(Summary!BZ$3:BZ$8,Summary!BZ$3:BZ$8,0)),0)</f>
        <v>0.21251185925162072</v>
      </c>
      <c r="BZ62">
        <f ca="1">IFERROR(CORREL(_xlfn.RANK.AVG(Summary!$BK$3:$BK$8,Summary!$BK$3:$BK$8),_xlfn.RANK.AVG(Summary!CA$3:CA$8,Summary!CA$3:CA$8,0)),0)</f>
        <v>-0.37685117317409145</v>
      </c>
      <c r="CA62">
        <f ca="1">IFERROR(CORREL(_xlfn.RANK.AVG(Summary!$BK$3:$BK$8,Summary!$BK$3:$BK$8),_xlfn.RANK.AVG(Summary!CB$3:CB$8,Summary!CB$3:CB$8,0)),0)</f>
        <v>0.31887406960884662</v>
      </c>
    </row>
    <row r="63" spans="1:79">
      <c r="A63" s="42" t="s">
        <v>97</v>
      </c>
      <c r="B63">
        <f ca="1">IFERROR(CORREL(_xlfn.RANK.AVG(Summary!$BL$3:$BL$8,Summary!$BL$3:$BL$8),_xlfn.RANK.AVG(Summary!C$3:C$8,Summary!C$3:C$8,0)),0)</f>
        <v>0.31782086308186414</v>
      </c>
      <c r="C63">
        <f ca="1">IFERROR(CORREL(_xlfn.RANK.AVG(Summary!$BL$3:$BL$8,Summary!$BL$3:$BL$8),_xlfn.RANK.AVG(Summary!D$3:D$8,Summary!D$3:D$8,0)),0)</f>
        <v>0.31782086308186414</v>
      </c>
      <c r="D63">
        <f ca="1">IFERROR(CORREL(_xlfn.RANK.AVG(Summary!$BL$3:$BL$8,Summary!$BL$3:$BL$8),_xlfn.RANK.AVG(Summary!E$3:E$8,Summary!E$3:E$8,0)),0)</f>
        <v>0.26614532371118854</v>
      </c>
      <c r="E63">
        <f ca="1">IFERROR(CORREL(_xlfn.RANK.AVG(Summary!$BL$3:$BL$8,Summary!$BL$3:$BL$8),_xlfn.RANK.AVG(Summary!F$3:F$8,Summary!F$3:F$8,0)),0)</f>
        <v>-0.39139018192821845</v>
      </c>
      <c r="F63">
        <f ca="1">IFERROR(CORREL(_xlfn.RANK.AVG(Summary!$BL$3:$BL$8,Summary!$BL$3:$BL$8),_xlfn.RANK.AVG(Summary!G$3:G$8,Summary!G$3:G$8,0)),0)</f>
        <v>0.26614532371118854</v>
      </c>
      <c r="G63">
        <f ca="1">IFERROR(CORREL(_xlfn.RANK.AVG(Summary!$BL$3:$BL$8,Summary!$BL$3:$BL$8),_xlfn.RANK.AVG(Summary!H$3:H$8,Summary!H$3:H$8,0)),0)</f>
        <v>0.26614532371118854</v>
      </c>
      <c r="H63">
        <f ca="1">IFERROR(CORREL(_xlfn.RANK.AVG(Summary!$BL$3:$BL$8,Summary!$BL$3:$BL$8),_xlfn.RANK.AVG(Summary!I$3:I$8,Summary!I$3:I$8,0)),0)</f>
        <v>-0.17221168004841608</v>
      </c>
      <c r="I63">
        <f ca="1">IFERROR(CORREL(_xlfn.RANK.AVG(Summary!$BL$3:$BL$8,Summary!$BL$3:$BL$8),_xlfn.RANK.AVG(Summary!J$3:J$8,Summary!J$3:J$8,0)),0)</f>
        <v>0.26614532371118854</v>
      </c>
      <c r="J63">
        <f ca="1">IFERROR(CORREL(_xlfn.RANK.AVG(Summary!$BL$3:$BL$8,Summary!$BL$3:$BL$8),_xlfn.RANK.AVG(Summary!K$3:K$8,Summary!K$3:K$8,0)),0)</f>
        <v>0.36007896737396095</v>
      </c>
      <c r="K63">
        <f ca="1">IFERROR(CORREL(_xlfn.RANK.AVG(Summary!$BL$3:$BL$8,Summary!$BL$3:$BL$8),_xlfn.RANK.AVG(Summary!L$3:L$8,Summary!L$3:L$8,0)),0)</f>
        <v>-0.17221168004841608</v>
      </c>
      <c r="L63">
        <f ca="1">IFERROR(CORREL(_xlfn.RANK.AVG(Summary!$BL$3:$BL$8,Summary!$BL$3:$BL$8),_xlfn.RANK.AVG(Summary!M$3:M$8,Summary!M$3:M$8,0)),0)</f>
        <v>0.39139018192821845</v>
      </c>
      <c r="M63">
        <f ca="1">IFERROR(CORREL(_xlfn.RANK.AVG(Summary!$BL$3:$BL$8,Summary!$BL$3:$BL$8),_xlfn.RANK.AVG(Summary!N$3:N$8,Summary!N$3:N$8,0)),0)</f>
        <v>-0.17221168004841608</v>
      </c>
      <c r="N63">
        <f ca="1">IFERROR(CORREL(_xlfn.RANK.AVG(Summary!$BL$3:$BL$8,Summary!$BL$3:$BL$8),_xlfn.RANK.AVG(Summary!O$3:O$8,Summary!O$3:O$8,0)),0)</f>
        <v>-0.42426406871192845</v>
      </c>
      <c r="O63">
        <f ca="1">IFERROR(CORREL(_xlfn.RANK.AVG(Summary!$BL$3:$BL$8,Summary!$BL$3:$BL$8),_xlfn.RANK.AVG(Summary!P$3:P$8,Summary!P$3:P$8,0)),0)</f>
        <v>-0.42426406871192845</v>
      </c>
      <c r="P63">
        <f ca="1">IFERROR(CORREL(_xlfn.RANK.AVG(Summary!$BL$3:$BL$8,Summary!$BL$3:$BL$8),_xlfn.RANK.AVG(Summary!Q$3:Q$8,Summary!Q$3:Q$8,0)),0)</f>
        <v>-0.50851338093098253</v>
      </c>
      <c r="Q63">
        <f ca="1">IFERROR(CORREL(_xlfn.RANK.AVG(Summary!$BL$3:$BL$8,Summary!$BL$3:$BL$8),_xlfn.RANK.AVG(Summary!R$3:R$8,Summary!R$3:R$8,0)),0)</f>
        <v>-0.39139018192821845</v>
      </c>
      <c r="R63">
        <f ca="1">IFERROR(CORREL(_xlfn.RANK.AVG(Summary!$BL$3:$BL$8,Summary!$BL$3:$BL$8),_xlfn.RANK.AVG(Summary!S$3:S$8,Summary!S$3:S$8,0)),0)</f>
        <v>-0.42426406871192845</v>
      </c>
      <c r="S63">
        <f ca="1">IFERROR(CORREL(_xlfn.RANK.AVG(Summary!$BL$3:$BL$8,Summary!$BL$3:$BL$8),_xlfn.RANK.AVG(Summary!T$3:T$8,Summary!T$3:T$8,0)),0)</f>
        <v>0.14090046549415863</v>
      </c>
      <c r="T63">
        <f ca="1">IFERROR(CORREL(_xlfn.RANK.AVG(Summary!$BL$3:$BL$8,Summary!$BL$3:$BL$8),_xlfn.RANK.AVG(Summary!U$3:U$8,Summary!U$3:U$8,0)),0)</f>
        <v>-0.65726706900619924</v>
      </c>
      <c r="U63">
        <f ca="1">IFERROR(CORREL(_xlfn.RANK.AVG(Summary!$BL$3:$BL$8,Summary!$BL$3:$BL$8),_xlfn.RANK.AVG(Summary!V$3:V$8,Summary!V$3:V$8,0)),0)</f>
        <v>-0.42426406871192845</v>
      </c>
      <c r="V63">
        <f ca="1">IFERROR(CORREL(_xlfn.RANK.AVG(Summary!$BL$3:$BL$8,Summary!$BL$3:$BL$8),_xlfn.RANK.AVG(Summary!W$3:W$8,Summary!W$3:W$8,0)),0)</f>
        <v>-0.50851338093098253</v>
      </c>
      <c r="W63">
        <f ca="1">IFERROR(CORREL(_xlfn.RANK.AVG(Summary!$BL$3:$BL$8,Summary!$BL$3:$BL$8),_xlfn.RANK.AVG(Summary!X$3:X$8,Summary!X$3:X$8,0)),0)</f>
        <v>-0.26614532371118854</v>
      </c>
      <c r="X63">
        <f ca="1">IFERROR(CORREL(_xlfn.RANK.AVG(Summary!$BL$3:$BL$8,Summary!$BL$3:$BL$8),_xlfn.RANK.AVG(Summary!Y$3:Y$8,Summary!Y$3:Y$8,0)),0)</f>
        <v>0.54794625469950575</v>
      </c>
      <c r="Y63">
        <f ca="1">IFERROR(CORREL(_xlfn.RANK.AVG(Summary!$BL$3:$BL$8,Summary!$BL$3:$BL$8),_xlfn.RANK.AVG(Summary!Z$3:Z$8,Summary!Z$3:Z$8,0)),0)</f>
        <v>-0.65726706900619924</v>
      </c>
      <c r="Z63">
        <f ca="1">IFERROR(CORREL(_xlfn.RANK.AVG(Summary!$BL$3:$BL$8,Summary!$BL$3:$BL$8),_xlfn.RANK.AVG(Summary!AA$3:AA$8,Summary!AA$3:AA$8,0)),0)</f>
        <v>0</v>
      </c>
      <c r="AA63">
        <f ca="1">IFERROR(CORREL(_xlfn.RANK.AVG(Summary!$BL$3:$BL$8,Summary!$BL$3:$BL$8),_xlfn.RANK.AVG(Summary!AB$3:AB$8,Summary!AB$3:AB$8,0)),0)</f>
        <v>0.16395645894598823</v>
      </c>
      <c r="AB63">
        <f ca="1">IFERROR(CORREL(_xlfn.RANK.AVG(Summary!$BL$3:$BL$8,Summary!$BL$3:$BL$8),_xlfn.RANK.AVG(Summary!AC$3:AC$8,Summary!AC$3:AC$8,0)),0)</f>
        <v>0</v>
      </c>
      <c r="AC63">
        <f ca="1">IFERROR(CORREL(_xlfn.RANK.AVG(Summary!$BL$3:$BL$8,Summary!$BL$3:$BL$8),_xlfn.RANK.AVG(Summary!AD$3:AD$8,Summary!AD$3:AD$8,0)),0)</f>
        <v>-0.65726706900619924</v>
      </c>
      <c r="AD63">
        <f ca="1">IFERROR(CORREL(_xlfn.RANK.AVG(Summary!$BL$3:$BL$8,Summary!$BL$3:$BL$8),_xlfn.RANK.AVG(Summary!AE$3:AE$8,Summary!AE$3:AE$8,0)),0)</f>
        <v>-0.20352289460267356</v>
      </c>
      <c r="AE63">
        <f ca="1">IFERROR(CORREL(_xlfn.RANK.AVG(Summary!$BL$3:$BL$8,Summary!$BL$3:$BL$8),_xlfn.RANK.AVG(Summary!AF$3:AF$8,Summary!AF$3:AF$8,0)),0)</f>
        <v>0</v>
      </c>
      <c r="AF63">
        <f ca="1">IFERROR(CORREL(_xlfn.RANK.AVG(Summary!$BL$3:$BL$8,Summary!$BL$3:$BL$8),_xlfn.RANK.AVG(Summary!AG$3:AG$8,Summary!AG$3:AG$8,0)),0)</f>
        <v>-4.6966821831386209E-2</v>
      </c>
      <c r="AG63">
        <f ca="1">IFERROR(CORREL(_xlfn.RANK.AVG(Summary!$BL$3:$BL$8,Summary!$BL$3:$BL$8),_xlfn.RANK.AVG(Summary!AH$3:AH$8,Summary!AH$3:AH$8,0)),0)</f>
        <v>-0.42426406871192845</v>
      </c>
      <c r="AH63">
        <f ca="1">IFERROR(CORREL(_xlfn.RANK.AVG(Summary!$BL$3:$BL$8,Summary!$BL$3:$BL$8),_xlfn.RANK.AVG(Summary!AI$3:AI$8,Summary!AI$3:AI$8,0)),0)</f>
        <v>-0.20083160441856088</v>
      </c>
      <c r="AI63">
        <f ca="1">IFERROR(CORREL(_xlfn.RANK.AVG(Summary!$BL$3:$BL$8,Summary!$BL$3:$BL$8),_xlfn.RANK.AVG(Summary!AJ$3:AJ$8,Summary!AJ$3:AJ$8,0)),0)</f>
        <v>0.36514837167011072</v>
      </c>
      <c r="AJ63">
        <f ca="1">IFERROR(CORREL(_xlfn.RANK.AVG(Summary!$BL$3:$BL$8,Summary!$BL$3:$BL$8),_xlfn.RANK.AVG(Summary!AK$3:AK$8,Summary!AK$3:AK$8,0)),0)</f>
        <v>0</v>
      </c>
      <c r="AK63">
        <f ca="1">IFERROR(CORREL(_xlfn.RANK.AVG(Summary!$BL$3:$BL$8,Summary!$BL$3:$BL$8),_xlfn.RANK.AVG(Summary!AL$3:AL$8,Summary!AL$3:AL$8,0)),0)</f>
        <v>0.42426406871192845</v>
      </c>
      <c r="AL63">
        <f ca="1">IFERROR(CORREL(_xlfn.RANK.AVG(Summary!$BL$3:$BL$8,Summary!$BL$3:$BL$8),_xlfn.RANK.AVG(Summary!AM$3:AM$8,Summary!AM$3:AM$8,0)),0)</f>
        <v>-0.50851338093098253</v>
      </c>
      <c r="AM63">
        <f ca="1">IFERROR(CORREL(_xlfn.RANK.AVG(Summary!$BL$3:$BL$8,Summary!$BL$3:$BL$8),_xlfn.RANK.AVG(Summary!AN$3:AN$8,Summary!AN$3:AN$8,0)),0)</f>
        <v>0.65726706900619924</v>
      </c>
      <c r="AN63">
        <f ca="1">IFERROR(CORREL(_xlfn.RANK.AVG(Summary!$BL$3:$BL$8,Summary!$BL$3:$BL$8),_xlfn.RANK.AVG(Summary!AO$3:AO$8,Summary!AO$3:AO$8,0)),0)</f>
        <v>0</v>
      </c>
      <c r="AO63">
        <f ca="1">IFERROR(CORREL(_xlfn.RANK.AVG(Summary!$BL$3:$BL$8,Summary!$BL$3:$BL$8),_xlfn.RANK.AVG(Summary!AP$3:AP$8,Summary!AP$3:AP$8,0)),0)</f>
        <v>-0.23483410915693104</v>
      </c>
      <c r="AP63">
        <f ca="1">IFERROR(CORREL(_xlfn.RANK.AVG(Summary!$BL$3:$BL$8,Summary!$BL$3:$BL$8),_xlfn.RANK.AVG(Summary!AQ$3:AQ$8,Summary!AQ$3:AQ$8,0)),0)</f>
        <v>0</v>
      </c>
      <c r="AQ63">
        <f ca="1">IFERROR(CORREL(_xlfn.RANK.AVG(Summary!$BL$3:$BL$8,Summary!$BL$3:$BL$8),_xlfn.RANK.AVG(Summary!AR$3:AR$8,Summary!AR$3:AR$8,0)),0)</f>
        <v>-0.23483410915693104</v>
      </c>
      <c r="AR63">
        <f ca="1">IFERROR(CORREL(_xlfn.RANK.AVG(Summary!$BL$3:$BL$8,Summary!$BL$3:$BL$8),_xlfn.RANK.AVG(Summary!AS$3:AS$8,Summary!AS$3:AS$8,0)),0)</f>
        <v>0.50851338093098253</v>
      </c>
      <c r="AS63">
        <f ca="1">IFERROR(CORREL(_xlfn.RANK.AVG(Summary!$BL$3:$BL$8,Summary!$BL$3:$BL$8),_xlfn.RANK.AVG(Summary!AT$3:AT$8,Summary!AT$3:AT$8,0)),0)</f>
        <v>-0.42426406871192845</v>
      </c>
      <c r="AT63">
        <f ca="1">IFERROR(CORREL(_xlfn.RANK.AVG(Summary!$BL$3:$BL$8,Summary!$BL$3:$BL$8),_xlfn.RANK.AVG(Summary!AU$3:AU$8,Summary!AU$3:AU$8,0)),0)</f>
        <v>0.65726706900619924</v>
      </c>
      <c r="AU63">
        <f ca="1">IFERROR(CORREL(_xlfn.RANK.AVG(Summary!$BL$3:$BL$8,Summary!$BL$3:$BL$8),_xlfn.RANK.AVG(Summary!AV$3:AV$8,Summary!AV$3:AV$8,0)),0)</f>
        <v>-0.16395645894598823</v>
      </c>
      <c r="AV63">
        <f ca="1">IFERROR(CORREL(_xlfn.RANK.AVG(Summary!$BL$3:$BL$8,Summary!$BL$3:$BL$8),_xlfn.RANK.AVG(Summary!AW$3:AW$8,Summary!AW$3:AW$8,0)),0)</f>
        <v>-0.16395645894598823</v>
      </c>
      <c r="AW63">
        <f ca="1">IFERROR(CORREL(_xlfn.RANK.AVG(Summary!$BL$3:$BL$8,Summary!$BL$3:$BL$8),_xlfn.RANK.AVG(Summary!AX$3:AX$8,Summary!AX$3:AX$8,0)),0)</f>
        <v>-0.16395645894598823</v>
      </c>
      <c r="AX63">
        <f ca="1">IFERROR(CORREL(_xlfn.RANK.AVG(Summary!$BL$3:$BL$8,Summary!$BL$3:$BL$8),_xlfn.RANK.AVG(Summary!AY$3:AY$8,Summary!AY$3:AY$8,0)),0)</f>
        <v>0.16395645894598823</v>
      </c>
      <c r="AY63">
        <f ca="1">IFERROR(CORREL(_xlfn.RANK.AVG(Summary!$BL$3:$BL$8,Summary!$BL$3:$BL$8),_xlfn.RANK.AVG(Summary!AZ$3:AZ$8,Summary!AZ$3:AZ$8,0)),0)</f>
        <v>0.17221168004841608</v>
      </c>
      <c r="AZ63">
        <f ca="1">IFERROR(CORREL(_xlfn.RANK.AVG(Summary!$BL$3:$BL$8,Summary!$BL$3:$BL$8),_xlfn.RANK.AVG(Summary!BA$3:BA$8,Summary!BA$3:BA$8,0)),0)</f>
        <v>0</v>
      </c>
      <c r="BA63">
        <f ca="1">IFERROR(CORREL(_xlfn.RANK.AVG(Summary!$BL$3:$BL$8,Summary!$BL$3:$BL$8),_xlfn.RANK.AVG(Summary!BB$3:BB$8,Summary!BB$3:BB$8,0)),0)</f>
        <v>-0.26614532371118854</v>
      </c>
      <c r="BB63">
        <f ca="1">IFERROR(CORREL(_xlfn.RANK.AVG(Summary!$BL$3:$BL$8,Summary!$BL$3:$BL$8),_xlfn.RANK.AVG(Summary!BC$3:BC$8,Summary!BC$3:BC$8,0)),0)</f>
        <v>0.58333333333333315</v>
      </c>
      <c r="BC63">
        <f ca="1">IFERROR(CORREL(_xlfn.RANK.AVG(Summary!$BL$3:$BL$8,Summary!$BL$3:$BL$8),_xlfn.RANK.AVG(Summary!BD$3:BD$8,Summary!BD$3:BD$8,0)),0)</f>
        <v>0.62622429108514943</v>
      </c>
      <c r="BD63">
        <f ca="1">IFERROR(CORREL(_xlfn.RANK.AVG(Summary!$BL$3:$BL$8,Summary!$BL$3:$BL$8),_xlfn.RANK.AVG(Summary!BE$3:BE$8,Summary!BE$3:BE$8,0)),0)</f>
        <v>0.61721339984836765</v>
      </c>
      <c r="BE63">
        <f ca="1">IFERROR(CORREL(_xlfn.RANK.AVG(Summary!$BL$3:$BL$8,Summary!$BL$3:$BL$8),_xlfn.RANK.AVG(Summary!BF$3:BF$8,Summary!BF$3:BF$8,0)),0)</f>
        <v>0.61721339984836765</v>
      </c>
      <c r="BF63">
        <f ca="1">IFERROR(CORREL(_xlfn.RANK.AVG(Summary!$BL$3:$BL$8,Summary!$BL$3:$BL$8),_xlfn.RANK.AVG(Summary!BG$3:BG$8,Summary!BG$3:BG$8,0)),0)</f>
        <v>-1.5655607277128735E-2</v>
      </c>
      <c r="BG63">
        <f ca="1">IFERROR(CORREL(_xlfn.RANK.AVG(Summary!$BL$3:$BL$8,Summary!$BL$3:$BL$8),_xlfn.RANK.AVG(Summary!BH$3:BH$8,Summary!BH$3:BH$8,0)),0)</f>
        <v>-0.17221168004841608</v>
      </c>
      <c r="BH63">
        <f ca="1">IFERROR(CORREL(_xlfn.RANK.AVG(Summary!$BL$3:$BL$8,Summary!$BL$3:$BL$8),_xlfn.RANK.AVG(Summary!BI$3:BI$8,Summary!BI$3:BI$8,0)),0)</f>
        <v>0.99999999999999978</v>
      </c>
      <c r="BI63">
        <f ca="1">IFERROR(CORREL(_xlfn.RANK.AVG(Summary!$BL$3:$BL$8,Summary!$BL$3:$BL$8),_xlfn.RANK.AVG(Summary!BJ$3:BJ$8,Summary!BJ$3:BJ$8,0)),0)</f>
        <v>0.63564172616372827</v>
      </c>
      <c r="BJ63">
        <f ca="1">IFERROR(CORREL(_xlfn.RANK.AVG(Summary!$BL$3:$BL$8,Summary!$BL$3:$BL$8),_xlfn.RANK.AVG(Summary!BK$3:BK$8,Summary!BK$3:BK$8,0)),0)</f>
        <v>-0.92582009977255153</v>
      </c>
      <c r="BK63">
        <f ca="1">IFERROR(CORREL(_xlfn.RANK.AVG(Summary!$BL$3:$BL$8,Summary!$BL$3:$BL$8),_xlfn.RANK.AVG(Summary!BL$3:BL$8,Summary!BL$3:BL$8,0)),0)</f>
        <v>0.99999999999999978</v>
      </c>
      <c r="BL63">
        <f ca="1">IFERROR(CORREL(_xlfn.RANK.AVG(Summary!$BL$3:$BL$8,Summary!$BL$3:$BL$8),_xlfn.RANK.AVG(Summary!BM$3:BM$8,Summary!BM$3:BM$8,0)),0)</f>
        <v>0.61721339984836765</v>
      </c>
      <c r="BM63">
        <f ca="1">IFERROR(CORREL(_xlfn.RANK.AVG(Summary!$BL$3:$BL$8,Summary!$BL$3:$BL$8),_xlfn.RANK.AVG(Summary!BN$3:BN$8,Summary!BN$3:BN$8,0)),0)</f>
        <v>0.94999999999999984</v>
      </c>
      <c r="BN63">
        <f ca="1">IFERROR(CORREL(_xlfn.RANK.AVG(Summary!$BL$3:$BL$8,Summary!$BL$3:$BL$8),_xlfn.RANK.AVG(Summary!BO$3:BO$8,Summary!BO$3:BO$8,0)),0)</f>
        <v>0.61721339984836765</v>
      </c>
      <c r="BO63">
        <f ca="1">IFERROR(CORREL(_xlfn.RANK.AVG(Summary!$BL$3:$BL$8,Summary!$BL$3:$BL$8),_xlfn.RANK.AVG(Summary!BP$3:BP$8,Summary!BP$3:BP$8,0)),0)</f>
        <v>0.46291004988627577</v>
      </c>
      <c r="BP63">
        <f ca="1">IFERROR(CORREL(_xlfn.RANK.AVG(Summary!$BL$3:$BL$8,Summary!$BL$3:$BL$8),_xlfn.RANK.AVG(Summary!BQ$3:BQ$8,Summary!BQ$3:BQ$8,0)),0)</f>
        <v>0.4216370213557839</v>
      </c>
      <c r="BQ63">
        <f ca="1">IFERROR(CORREL(_xlfn.RANK.AVG(Summary!$BL$3:$BL$8,Summary!$BL$3:$BL$8),_xlfn.RANK.AVG(Summary!BR$3:BR$8,Summary!BR$3:BR$8,0)),0)</f>
        <v>0.61721339984836765</v>
      </c>
      <c r="BR63">
        <f ca="1">IFERROR(CORREL(_xlfn.RANK.AVG(Summary!$BL$3:$BL$8,Summary!$BL$3:$BL$8),_xlfn.RANK.AVG(Summary!BS$3:BS$8,Summary!BS$3:BS$8,0)),0)</f>
        <v>0</v>
      </c>
      <c r="BS63">
        <f ca="1">IFERROR(CORREL(_xlfn.RANK.AVG(Summary!$BL$3:$BL$8,Summary!$BL$3:$BL$8),_xlfn.RANK.AVG(Summary!BT$3:BT$8,Summary!BT$3:BT$8,0)),0)</f>
        <v>-0.17221168004841608</v>
      </c>
      <c r="BT63">
        <f ca="1">IFERROR(CORREL(_xlfn.RANK.AVG(Summary!$BL$3:$BL$8,Summary!$BL$3:$BL$8),_xlfn.RANK.AVG(Summary!BU$3:BU$8,Summary!BU$3:BU$8,0)),0)</f>
        <v>0.26614532371118854</v>
      </c>
      <c r="BU63">
        <f ca="1">IFERROR(CORREL(_xlfn.RANK.AVG(Summary!$BL$3:$BL$8,Summary!$BL$3:$BL$8),_xlfn.RANK.AVG(Summary!BV$3:BV$8,Summary!BV$3:BV$8,0)),0)</f>
        <v>-0.39139018192821845</v>
      </c>
      <c r="BV63">
        <f ca="1">IFERROR(CORREL(_xlfn.RANK.AVG(Summary!$BL$3:$BL$8,Summary!$BL$3:$BL$8),_xlfn.RANK.AVG(Summary!BW$3:BW$8,Summary!BW$3:BW$8,0)),0)</f>
        <v>0</v>
      </c>
      <c r="BW63">
        <f ca="1">IFERROR(CORREL(_xlfn.RANK.AVG(Summary!$BL$3:$BL$8,Summary!$BL$3:$BL$8),_xlfn.RANK.AVG(Summary!BX$3:BX$8,Summary!BX$3:BX$8,0)),0)</f>
        <v>-0.39139018192821845</v>
      </c>
      <c r="BX63">
        <f ca="1">IFERROR(CORREL(_xlfn.RANK.AVG(Summary!$BL$3:$BL$8,Summary!$BL$3:$BL$8),_xlfn.RANK.AVG(Summary!BY$3:BY$8,Summary!BY$3:BY$8,0)),0)</f>
        <v>-0.26614532371118854</v>
      </c>
      <c r="BY63">
        <f ca="1">IFERROR(CORREL(_xlfn.RANK.AVG(Summary!$BL$3:$BL$8,Summary!$BL$3:$BL$8),_xlfn.RANK.AVG(Summary!BZ$3:BZ$8,Summary!BZ$3:BZ$8,0)),0)</f>
        <v>-0.16395645894598823</v>
      </c>
      <c r="BZ63">
        <f ca="1">IFERROR(CORREL(_xlfn.RANK.AVG(Summary!$BL$3:$BL$8,Summary!$BL$3:$BL$8),_xlfn.RANK.AVG(Summary!CA$3:CA$8,Summary!CA$3:CA$8,0)),0)</f>
        <v>0.4227013964824759</v>
      </c>
      <c r="CA63">
        <f ca="1">IFERROR(CORREL(_xlfn.RANK.AVG(Summary!$BL$3:$BL$8,Summary!$BL$3:$BL$8),_xlfn.RANK.AVG(Summary!CB$3:CB$8,Summary!CB$3:CB$8,0)),0)</f>
        <v>-0.39139018192821845</v>
      </c>
    </row>
    <row r="64" spans="1:79">
      <c r="A64" s="42" t="s">
        <v>65</v>
      </c>
      <c r="B64">
        <f ca="1">IFERROR(CORREL(_xlfn.RANK.AVG(Summary!$BM$3:$BM$8,Summary!$BM$3:$BM$8),_xlfn.RANK.AVG(Summary!C$3:C$8,Summary!C$3:C$8,0)),0)</f>
        <v>-0.23539595453459988</v>
      </c>
      <c r="C64">
        <f ca="1">IFERROR(CORREL(_xlfn.RANK.AVG(Summary!$BM$3:$BM$8,Summary!$BM$3:$BM$8),_xlfn.RANK.AVG(Summary!D$3:D$8,Summary!D$3:D$8,0)),0)</f>
        <v>-0.23539595453459988</v>
      </c>
      <c r="D64">
        <f ca="1">IFERROR(CORREL(_xlfn.RANK.AVG(Summary!$BM$3:$BM$8,Summary!$BM$3:$BM$8),_xlfn.RANK.AVG(Summary!E$3:E$8,Summary!E$3:E$8,0)),0)</f>
        <v>-0.28988551782622424</v>
      </c>
      <c r="E64">
        <f ca="1">IFERROR(CORREL(_xlfn.RANK.AVG(Summary!$BM$3:$BM$8,Summary!$BM$3:$BM$8),_xlfn.RANK.AVG(Summary!F$3:F$8,Summary!F$3:F$8,0)),0)</f>
        <v>-0.34786262139146906</v>
      </c>
      <c r="F64">
        <f ca="1">IFERROR(CORREL(_xlfn.RANK.AVG(Summary!$BM$3:$BM$8,Summary!$BM$3:$BM$8),_xlfn.RANK.AVG(Summary!G$3:G$8,Summary!G$3:G$8,0)),0)</f>
        <v>-0.28988551782622424</v>
      </c>
      <c r="G64">
        <f ca="1">IFERROR(CORREL(_xlfn.RANK.AVG(Summary!$BM$3:$BM$8,Summary!$BM$3:$BM$8),_xlfn.RANK.AVG(Summary!H$3:H$8,Summary!H$3:H$8,0)),0)</f>
        <v>-0.28988551782622424</v>
      </c>
      <c r="H64">
        <f ca="1">IFERROR(CORREL(_xlfn.RANK.AVG(Summary!$BM$3:$BM$8,Summary!$BM$3:$BM$8),_xlfn.RANK.AVG(Summary!I$3:I$8,Summary!I$3:I$8,0)),0)</f>
        <v>0.40583972495671394</v>
      </c>
      <c r="I64">
        <f ca="1">IFERROR(CORREL(_xlfn.RANK.AVG(Summary!$BM$3:$BM$8,Summary!$BM$3:$BM$8),_xlfn.RANK.AVG(Summary!J$3:J$8,Summary!J$3:J$8,0)),0)</f>
        <v>-0.28988551782622424</v>
      </c>
      <c r="J64">
        <f ca="1">IFERROR(CORREL(_xlfn.RANK.AVG(Summary!$BM$3:$BM$8,Summary!$BM$3:$BM$8),_xlfn.RANK.AVG(Summary!K$3:K$8,Summary!K$3:K$8,0)),0)</f>
        <v>-0.17393131069573453</v>
      </c>
      <c r="K64">
        <f ca="1">IFERROR(CORREL(_xlfn.RANK.AVG(Summary!$BM$3:$BM$8,Summary!$BM$3:$BM$8),_xlfn.RANK.AVG(Summary!L$3:L$8,Summary!L$3:L$8,0)),0)</f>
        <v>0.40583972495671394</v>
      </c>
      <c r="L64">
        <f ca="1">IFERROR(CORREL(_xlfn.RANK.AVG(Summary!$BM$3:$BM$8,Summary!$BM$3:$BM$8),_xlfn.RANK.AVG(Summary!M$3:M$8,Summary!M$3:M$8,0)),0)</f>
        <v>0.34786262139146906</v>
      </c>
      <c r="M64">
        <f ca="1">IFERROR(CORREL(_xlfn.RANK.AVG(Summary!$BM$3:$BM$8,Summary!$BM$3:$BM$8),_xlfn.RANK.AVG(Summary!N$3:N$8,Summary!N$3:N$8,0)),0)</f>
        <v>0.40583972495671394</v>
      </c>
      <c r="N64">
        <f ca="1">IFERROR(CORREL(_xlfn.RANK.AVG(Summary!$BM$3:$BM$8,Summary!$BM$3:$BM$8),_xlfn.RANK.AVG(Summary!O$3:O$8,Summary!O$3:O$8,0)),0)</f>
        <v>-0.6546536707079772</v>
      </c>
      <c r="O64">
        <f ca="1">IFERROR(CORREL(_xlfn.RANK.AVG(Summary!$BM$3:$BM$8,Summary!$BM$3:$BM$8),_xlfn.RANK.AVG(Summary!P$3:P$8,Summary!P$3:P$8,0)),0)</f>
        <v>-0.6546536707079772</v>
      </c>
      <c r="P64">
        <f ca="1">IFERROR(CORREL(_xlfn.RANK.AVG(Summary!$BM$3:$BM$8,Summary!$BM$3:$BM$8),_xlfn.RANK.AVG(Summary!Q$3:Q$8,Summary!Q$3:Q$8,0)),0)</f>
        <v>-0.47079190906919977</v>
      </c>
      <c r="Q64">
        <f ca="1">IFERROR(CORREL(_xlfn.RANK.AVG(Summary!$BM$3:$BM$8,Summary!$BM$3:$BM$8),_xlfn.RANK.AVG(Summary!R$3:R$8,Summary!R$3:R$8,0)),0)</f>
        <v>-0.34786262139146906</v>
      </c>
      <c r="R64">
        <f ca="1">IFERROR(CORREL(_xlfn.RANK.AVG(Summary!$BM$3:$BM$8,Summary!$BM$3:$BM$8),_xlfn.RANK.AVG(Summary!S$3:S$8,Summary!S$3:S$8,0)),0)</f>
        <v>-0.6546536707079772</v>
      </c>
      <c r="S64">
        <f ca="1">IFERROR(CORREL(_xlfn.RANK.AVG(Summary!$BM$3:$BM$8,Summary!$BM$3:$BM$8),_xlfn.RANK.AVG(Summary!T$3:T$8,Summary!T$3:T$8,0)),0)</f>
        <v>-0.40583972495671394</v>
      </c>
      <c r="T64">
        <f ca="1">IFERROR(CORREL(_xlfn.RANK.AVG(Summary!$BM$3:$BM$8,Summary!$BM$3:$BM$8),_xlfn.RANK.AVG(Summary!U$3:U$8,Summary!U$3:U$8,0)),0)</f>
        <v>-6.7612340378281316E-2</v>
      </c>
      <c r="U64">
        <f ca="1">IFERROR(CORREL(_xlfn.RANK.AVG(Summary!$BM$3:$BM$8,Summary!$BM$3:$BM$8),_xlfn.RANK.AVG(Summary!V$3:V$8,Summary!V$3:V$8,0)),0)</f>
        <v>0.3927922024247863</v>
      </c>
      <c r="V64">
        <f ca="1">IFERROR(CORREL(_xlfn.RANK.AVG(Summary!$BM$3:$BM$8,Summary!$BM$3:$BM$8),_xlfn.RANK.AVG(Summary!W$3:W$8,Summary!W$3:W$8,0)),0)</f>
        <v>-0.7061878636037997</v>
      </c>
      <c r="W64">
        <f ca="1">IFERROR(CORREL(_xlfn.RANK.AVG(Summary!$BM$3:$BM$8,Summary!$BM$3:$BM$8),_xlfn.RANK.AVG(Summary!X$3:X$8,Summary!X$3:X$8,0)),0)</f>
        <v>5.7977103565244839E-2</v>
      </c>
      <c r="X64">
        <f ca="1">IFERROR(CORREL(_xlfn.RANK.AVG(Summary!$BM$3:$BM$8,Summary!$BM$3:$BM$8),_xlfn.RANK.AVG(Summary!Y$3:Y$8,Summary!Y$3:Y$8,0)),0)</f>
        <v>0.52179393208720359</v>
      </c>
      <c r="Y64">
        <f ca="1">IFERROR(CORREL(_xlfn.RANK.AVG(Summary!$BM$3:$BM$8,Summary!$BM$3:$BM$8),_xlfn.RANK.AVG(Summary!Z$3:Z$8,Summary!Z$3:Z$8,0)),0)</f>
        <v>-6.7612340378281316E-2</v>
      </c>
      <c r="Z64">
        <f ca="1">IFERROR(CORREL(_xlfn.RANK.AVG(Summary!$BM$3:$BM$8,Summary!$BM$3:$BM$8),_xlfn.RANK.AVG(Summary!AA$3:AA$8,Summary!AA$3:AA$8,0)),0)</f>
        <v>0</v>
      </c>
      <c r="AA64">
        <f ca="1">IFERROR(CORREL(_xlfn.RANK.AVG(Summary!$BM$3:$BM$8,Summary!$BM$3:$BM$8),_xlfn.RANK.AVG(Summary!AB$3:AB$8,Summary!AB$3:AB$8,0)),0)</f>
        <v>0.57681790368297048</v>
      </c>
      <c r="AB64">
        <f ca="1">IFERROR(CORREL(_xlfn.RANK.AVG(Summary!$BM$3:$BM$8,Summary!$BM$3:$BM$8),_xlfn.RANK.AVG(Summary!AC$3:AC$8,Summary!AC$3:AC$8,0)),0)</f>
        <v>0</v>
      </c>
      <c r="AC64">
        <f ca="1">IFERROR(CORREL(_xlfn.RANK.AVG(Summary!$BM$3:$BM$8,Summary!$BM$3:$BM$8),_xlfn.RANK.AVG(Summary!AD$3:AD$8,Summary!AD$3:AD$8,0)),0)</f>
        <v>-6.7612340378281316E-2</v>
      </c>
      <c r="AD64">
        <f ca="1">IFERROR(CORREL(_xlfn.RANK.AVG(Summary!$BM$3:$BM$8,Summary!$BM$3:$BM$8),_xlfn.RANK.AVG(Summary!AE$3:AE$8,Summary!AE$3:AE$8,0)),0)</f>
        <v>-0.57977103565244847</v>
      </c>
      <c r="AE64">
        <f ca="1">IFERROR(CORREL(_xlfn.RANK.AVG(Summary!$BM$3:$BM$8,Summary!$BM$3:$BM$8),_xlfn.RANK.AVG(Summary!AF$3:AF$8,Summary!AF$3:AF$8,0)),0)</f>
        <v>0</v>
      </c>
      <c r="AF64">
        <f ca="1">IFERROR(CORREL(_xlfn.RANK.AVG(Summary!$BM$3:$BM$8,Summary!$BM$3:$BM$8),_xlfn.RANK.AVG(Summary!AG$3:AG$8,Summary!AG$3:AG$8,0)),0)</f>
        <v>5.7977103565244839E-2</v>
      </c>
      <c r="AG64">
        <f ca="1">IFERROR(CORREL(_xlfn.RANK.AVG(Summary!$BM$3:$BM$8,Summary!$BM$3:$BM$8),_xlfn.RANK.AVG(Summary!AH$3:AH$8,Summary!AH$3:AH$8,0)),0)</f>
        <v>0.3927922024247863</v>
      </c>
      <c r="AH64">
        <f ca="1">IFERROR(CORREL(_xlfn.RANK.AVG(Summary!$BM$3:$BM$8,Summary!$BM$3:$BM$8),_xlfn.RANK.AVG(Summary!AI$3:AI$8,Summary!AI$3:AI$8,0)),0)</f>
        <v>-0.50709255283710986</v>
      </c>
      <c r="AI64">
        <f ca="1">IFERROR(CORREL(_xlfn.RANK.AVG(Summary!$BM$3:$BM$8,Summary!$BM$3:$BM$8),_xlfn.RANK.AVG(Summary!AJ$3:AJ$8,Summary!AJ$3:AJ$8,0)),0)</f>
        <v>0.84515425472851657</v>
      </c>
      <c r="AJ64">
        <f ca="1">IFERROR(CORREL(_xlfn.RANK.AVG(Summary!$BM$3:$BM$8,Summary!$BM$3:$BM$8),_xlfn.RANK.AVG(Summary!AK$3:AK$8,Summary!AK$3:AK$8,0)),0)</f>
        <v>0</v>
      </c>
      <c r="AK64">
        <f ca="1">IFERROR(CORREL(_xlfn.RANK.AVG(Summary!$BM$3:$BM$8,Summary!$BM$3:$BM$8),_xlfn.RANK.AVG(Summary!AL$3:AL$8,Summary!AL$3:AL$8,0)),0)</f>
        <v>-0.3927922024247863</v>
      </c>
      <c r="AL64">
        <f ca="1">IFERROR(CORREL(_xlfn.RANK.AVG(Summary!$BM$3:$BM$8,Summary!$BM$3:$BM$8),_xlfn.RANK.AVG(Summary!AM$3:AM$8,Summary!AM$3:AM$8,0)),0)</f>
        <v>-0.47079190906919977</v>
      </c>
      <c r="AM64">
        <f ca="1">IFERROR(CORREL(_xlfn.RANK.AVG(Summary!$BM$3:$BM$8,Summary!$BM$3:$BM$8),_xlfn.RANK.AVG(Summary!AN$3:AN$8,Summary!AN$3:AN$8,0)),0)</f>
        <v>6.7612340378281316E-2</v>
      </c>
      <c r="AN64">
        <f ca="1">IFERROR(CORREL(_xlfn.RANK.AVG(Summary!$BM$3:$BM$8,Summary!$BM$3:$BM$8),_xlfn.RANK.AVG(Summary!AO$3:AO$8,Summary!AO$3:AO$8,0)),0)</f>
        <v>0</v>
      </c>
      <c r="AO64">
        <f ca="1">IFERROR(CORREL(_xlfn.RANK.AVG(Summary!$BM$3:$BM$8,Summary!$BM$3:$BM$8),_xlfn.RANK.AVG(Summary!AP$3:AP$8,Summary!AP$3:AP$8,0)),0)</f>
        <v>-0.40583972495671394</v>
      </c>
      <c r="AP64">
        <f ca="1">IFERROR(CORREL(_xlfn.RANK.AVG(Summary!$BM$3:$BM$8,Summary!$BM$3:$BM$8),_xlfn.RANK.AVG(Summary!AQ$3:AQ$8,Summary!AQ$3:AQ$8,0)),0)</f>
        <v>0</v>
      </c>
      <c r="AQ64">
        <f ca="1">IFERROR(CORREL(_xlfn.RANK.AVG(Summary!$BM$3:$BM$8,Summary!$BM$3:$BM$8),_xlfn.RANK.AVG(Summary!AR$3:AR$8,Summary!AR$3:AR$8,0)),0)</f>
        <v>-0.63774813921769324</v>
      </c>
      <c r="AR64">
        <f ca="1">IFERROR(CORREL(_xlfn.RANK.AVG(Summary!$BM$3:$BM$8,Summary!$BM$3:$BM$8),_xlfn.RANK.AVG(Summary!AS$3:AS$8,Summary!AS$3:AS$8,0)),0)</f>
        <v>0.47079190906919977</v>
      </c>
      <c r="AS64">
        <f ca="1">IFERROR(CORREL(_xlfn.RANK.AVG(Summary!$BM$3:$BM$8,Summary!$BM$3:$BM$8),_xlfn.RANK.AVG(Summary!AT$3:AT$8,Summary!AT$3:AT$8,0)),0)</f>
        <v>-0.6546536707079772</v>
      </c>
      <c r="AT64">
        <f ca="1">IFERROR(CORREL(_xlfn.RANK.AVG(Summary!$BM$3:$BM$8,Summary!$BM$3:$BM$8),_xlfn.RANK.AVG(Summary!AU$3:AU$8,Summary!AU$3:AU$8,0)),0)</f>
        <v>0.33806170189140661</v>
      </c>
      <c r="AU64">
        <f ca="1">IFERROR(CORREL(_xlfn.RANK.AVG(Summary!$BM$3:$BM$8,Summary!$BM$3:$BM$8),_xlfn.RANK.AVG(Summary!AV$3:AV$8,Summary!AV$3:AV$8,0)),0)</f>
        <v>-0.57681790368297048</v>
      </c>
      <c r="AV64">
        <f ca="1">IFERROR(CORREL(_xlfn.RANK.AVG(Summary!$BM$3:$BM$8,Summary!$BM$3:$BM$8),_xlfn.RANK.AVG(Summary!AW$3:AW$8,Summary!AW$3:AW$8,0)),0)</f>
        <v>-0.57681790368297048</v>
      </c>
      <c r="AW64">
        <f ca="1">IFERROR(CORREL(_xlfn.RANK.AVG(Summary!$BM$3:$BM$8,Summary!$BM$3:$BM$8),_xlfn.RANK.AVG(Summary!AX$3:AX$8,Summary!AX$3:AX$8,0)),0)</f>
        <v>-0.57681790368297048</v>
      </c>
      <c r="AX64">
        <f ca="1">IFERROR(CORREL(_xlfn.RANK.AVG(Summary!$BM$3:$BM$8,Summary!$BM$3:$BM$8),_xlfn.RANK.AVG(Summary!AY$3:AY$8,Summary!AY$3:AY$8,0)),0)</f>
        <v>0.57681790368297048</v>
      </c>
      <c r="AY64">
        <f ca="1">IFERROR(CORREL(_xlfn.RANK.AVG(Summary!$BM$3:$BM$8,Summary!$BM$3:$BM$8),_xlfn.RANK.AVG(Summary!AZ$3:AZ$8,Summary!AZ$3:AZ$8,0)),0)</f>
        <v>-0.40583972495671394</v>
      </c>
      <c r="AZ64">
        <f ca="1">IFERROR(CORREL(_xlfn.RANK.AVG(Summary!$BM$3:$BM$8,Summary!$BM$3:$BM$8),_xlfn.RANK.AVG(Summary!BA$3:BA$8,Summary!BA$3:BA$8,0)),0)</f>
        <v>0</v>
      </c>
      <c r="BA64">
        <f ca="1">IFERROR(CORREL(_xlfn.RANK.AVG(Summary!$BM$3:$BM$8,Summary!$BM$3:$BM$8),_xlfn.RANK.AVG(Summary!BB$3:BB$8,Summary!BB$3:BB$8,0)),0)</f>
        <v>0.28988551782622424</v>
      </c>
      <c r="BB64">
        <f ca="1">IFERROR(CORREL(_xlfn.RANK.AVG(Summary!$BM$3:$BM$8,Summary!$BM$3:$BM$8),_xlfn.RANK.AVG(Summary!BC$3:BC$8,Summary!BC$3:BC$8,0)),0)</f>
        <v>0.92582009977255153</v>
      </c>
      <c r="BC64">
        <f ca="1">IFERROR(CORREL(_xlfn.RANK.AVG(Summary!$BM$3:$BM$8,Summary!$BM$3:$BM$8),_xlfn.RANK.AVG(Summary!BD$3:BD$8,Summary!BD$3:BD$8,0)),0)</f>
        <v>0.98561076060916231</v>
      </c>
      <c r="BD64">
        <f ca="1">IFERROR(CORREL(_xlfn.RANK.AVG(Summary!$BM$3:$BM$8,Summary!$BM$3:$BM$8),_xlfn.RANK.AVG(Summary!BE$3:BE$8,Summary!BE$3:BE$8,0)),0)</f>
        <v>1</v>
      </c>
      <c r="BE64">
        <f ca="1">IFERROR(CORREL(_xlfn.RANK.AVG(Summary!$BM$3:$BM$8,Summary!$BM$3:$BM$8),_xlfn.RANK.AVG(Summary!BF$3:BF$8,Summary!BF$3:BF$8,0)),0)</f>
        <v>1</v>
      </c>
      <c r="BF64">
        <f ca="1">IFERROR(CORREL(_xlfn.RANK.AVG(Summary!$BM$3:$BM$8,Summary!$BM$3:$BM$8),_xlfn.RANK.AVG(Summary!BG$3:BG$8,Summary!BG$3:BG$8,0)),0)</f>
        <v>0.57977103565244847</v>
      </c>
      <c r="BG64">
        <f ca="1">IFERROR(CORREL(_xlfn.RANK.AVG(Summary!$BM$3:$BM$8,Summary!$BM$3:$BM$8),_xlfn.RANK.AVG(Summary!BH$3:BH$8,Summary!BH$3:BH$8,0)),0)</f>
        <v>0.40583972495671394</v>
      </c>
      <c r="BH64">
        <f ca="1">IFERROR(CORREL(_xlfn.RANK.AVG(Summary!$BM$3:$BM$8,Summary!$BM$3:$BM$8),_xlfn.RANK.AVG(Summary!BI$3:BI$8,Summary!BI$3:BI$8,0)),0)</f>
        <v>0.61721339984836765</v>
      </c>
      <c r="BI64">
        <f ca="1">IFERROR(CORREL(_xlfn.RANK.AVG(Summary!$BM$3:$BM$8,Summary!$BM$3:$BM$8),_xlfn.RANK.AVG(Summary!BJ$3:BJ$8,Summary!BJ$3:BJ$8,0)),0)</f>
        <v>0.97100831245522456</v>
      </c>
      <c r="BJ64">
        <f ca="1">IFERROR(CORREL(_xlfn.RANK.AVG(Summary!$BM$3:$BM$8,Summary!$BM$3:$BM$8),_xlfn.RANK.AVG(Summary!BK$3:BK$8,Summary!BK$3:BK$8,0)),0)</f>
        <v>-0.82857142857142851</v>
      </c>
      <c r="BK64">
        <f ca="1">IFERROR(CORREL(_xlfn.RANK.AVG(Summary!$BM$3:$BM$8,Summary!$BM$3:$BM$8),_xlfn.RANK.AVG(Summary!BL$3:BL$8,Summary!BL$3:BL$8,0)),0)</f>
        <v>0.61721339984836765</v>
      </c>
      <c r="BL64">
        <f ca="1">IFERROR(CORREL(_xlfn.RANK.AVG(Summary!$BM$3:$BM$8,Summary!$BM$3:$BM$8),_xlfn.RANK.AVG(Summary!BM$3:BM$8,Summary!BM$3:BM$8,0)),0)</f>
        <v>1</v>
      </c>
      <c r="BM64">
        <f ca="1">IFERROR(CORREL(_xlfn.RANK.AVG(Summary!$BM$3:$BM$8,Summary!$BM$3:$BM$8),_xlfn.RANK.AVG(Summary!BN$3:BN$8,Summary!BN$3:BN$8,0)),0)</f>
        <v>0.58635272985594922</v>
      </c>
      <c r="BN64">
        <f ca="1">IFERROR(CORREL(_xlfn.RANK.AVG(Summary!$BM$3:$BM$8,Summary!$BM$3:$BM$8),_xlfn.RANK.AVG(Summary!BO$3:BO$8,Summary!BO$3:BO$8,0)),0)</f>
        <v>1</v>
      </c>
      <c r="BO64">
        <f ca="1">IFERROR(CORREL(_xlfn.RANK.AVG(Summary!$BM$3:$BM$8,Summary!$BM$3:$BM$8),_xlfn.RANK.AVG(Summary!BP$3:BP$8,Summary!BP$3:BP$8,0)),0)</f>
        <v>0.94285714285714295</v>
      </c>
      <c r="BP64">
        <f ca="1">IFERROR(CORREL(_xlfn.RANK.AVG(Summary!$BM$3:$BM$8,Summary!$BM$3:$BM$8),_xlfn.RANK.AVG(Summary!BQ$3:BQ$8,Summary!BQ$3:BQ$8,0)),0)</f>
        <v>0.87831006565367986</v>
      </c>
      <c r="BQ64">
        <f ca="1">IFERROR(CORREL(_xlfn.RANK.AVG(Summary!$BM$3:$BM$8,Summary!$BM$3:$BM$8),_xlfn.RANK.AVG(Summary!BR$3:BR$8,Summary!BR$3:BR$8,0)),0)</f>
        <v>1</v>
      </c>
      <c r="BR64">
        <f ca="1">IFERROR(CORREL(_xlfn.RANK.AVG(Summary!$BM$3:$BM$8,Summary!$BM$3:$BM$8),_xlfn.RANK.AVG(Summary!BS$3:BS$8,Summary!BS$3:BS$8,0)),0)</f>
        <v>0</v>
      </c>
      <c r="BS64">
        <f ca="1">IFERROR(CORREL(_xlfn.RANK.AVG(Summary!$BM$3:$BM$8,Summary!$BM$3:$BM$8),_xlfn.RANK.AVG(Summary!BT$3:BT$8,Summary!BT$3:BT$8,0)),0)</f>
        <v>0.40583972495671394</v>
      </c>
      <c r="BT64">
        <f ca="1">IFERROR(CORREL(_xlfn.RANK.AVG(Summary!$BM$3:$BM$8,Summary!$BM$3:$BM$8),_xlfn.RANK.AVG(Summary!BU$3:BU$8,Summary!BU$3:BU$8,0)),0)</f>
        <v>-0.28988551782622424</v>
      </c>
      <c r="BU64">
        <f ca="1">IFERROR(CORREL(_xlfn.RANK.AVG(Summary!$BM$3:$BM$8,Summary!$BM$3:$BM$8),_xlfn.RANK.AVG(Summary!BV$3:BV$8,Summary!BV$3:BV$8,0)),0)</f>
        <v>-0.34786262139146906</v>
      </c>
      <c r="BV64">
        <f ca="1">IFERROR(CORREL(_xlfn.RANK.AVG(Summary!$BM$3:$BM$8,Summary!$BM$3:$BM$8),_xlfn.RANK.AVG(Summary!BW$3:BW$8,Summary!BW$3:BW$8,0)),0)</f>
        <v>0</v>
      </c>
      <c r="BW64">
        <f ca="1">IFERROR(CORREL(_xlfn.RANK.AVG(Summary!$BM$3:$BM$8,Summary!$BM$3:$BM$8),_xlfn.RANK.AVG(Summary!BX$3:BX$8,Summary!BX$3:BX$8,0)),0)</f>
        <v>-0.34786262139146906</v>
      </c>
      <c r="BX64">
        <f ca="1">IFERROR(CORREL(_xlfn.RANK.AVG(Summary!$BM$3:$BM$8,Summary!$BM$3:$BM$8),_xlfn.RANK.AVG(Summary!BY$3:BY$8,Summary!BY$3:BY$8,0)),0)</f>
        <v>0.28988551782622424</v>
      </c>
      <c r="BY64">
        <f ca="1">IFERROR(CORREL(_xlfn.RANK.AVG(Summary!$BM$3:$BM$8,Summary!$BM$3:$BM$8),_xlfn.RANK.AVG(Summary!BZ$3:BZ$8,Summary!BZ$3:BZ$8,0)),0)</f>
        <v>-0.57681790368297048</v>
      </c>
      <c r="BZ64">
        <f ca="1">IFERROR(CORREL(_xlfn.RANK.AVG(Summary!$BM$3:$BM$8,Summary!$BM$3:$BM$8),_xlfn.RANK.AVG(Summary!CA$3:CA$8,Summary!CA$3:CA$8,0)),0)</f>
        <v>-0.11595420713048968</v>
      </c>
      <c r="CA64">
        <f ca="1">IFERROR(CORREL(_xlfn.RANK.AVG(Summary!$BM$3:$BM$8,Summary!$BM$3:$BM$8),_xlfn.RANK.AVG(Summary!CB$3:CB$8,Summary!CB$3:CB$8,0)),0)</f>
        <v>-0.34786262139146906</v>
      </c>
    </row>
    <row r="65" spans="1:79">
      <c r="A65" s="42" t="s">
        <v>187</v>
      </c>
      <c r="B65">
        <f ca="1">IFERROR(CORREL(_xlfn.RANK.AVG(Summary!$BN$3:$BN$8,Summary!$BN$3:$BN$8),_xlfn.RANK.AVG(Summary!C$3:C$8,Summary!C$3:C$8,0)),0)</f>
        <v>0.25425669046549126</v>
      </c>
      <c r="C65">
        <f ca="1">IFERROR(CORREL(_xlfn.RANK.AVG(Summary!$BN$3:$BN$8,Summary!$BN$3:$BN$8),_xlfn.RANK.AVG(Summary!D$3:D$8,Summary!D$3:D$8,0)),0)</f>
        <v>0.25425669046549126</v>
      </c>
      <c r="D65">
        <f ca="1">IFERROR(CORREL(_xlfn.RANK.AVG(Summary!$BN$3:$BN$8,Summary!$BN$3:$BN$8),_xlfn.RANK.AVG(Summary!E$3:E$8,Summary!E$3:E$8,0)),0)</f>
        <v>0.25048971643405976</v>
      </c>
      <c r="E65">
        <f ca="1">IFERROR(CORREL(_xlfn.RANK.AVG(Summary!$BN$3:$BN$8,Summary!$BN$3:$BN$8),_xlfn.RANK.AVG(Summary!F$3:F$8,Summary!F$3:F$8,0)),0)</f>
        <v>-0.12524485821702988</v>
      </c>
      <c r="F65">
        <f ca="1">IFERROR(CORREL(_xlfn.RANK.AVG(Summary!$BN$3:$BN$8,Summary!$BN$3:$BN$8),_xlfn.RANK.AVG(Summary!G$3:G$8,Summary!G$3:G$8,0)),0)</f>
        <v>0.25048971643405976</v>
      </c>
      <c r="G65">
        <f ca="1">IFERROR(CORREL(_xlfn.RANK.AVG(Summary!$BN$3:$BN$8,Summary!$BN$3:$BN$8),_xlfn.RANK.AVG(Summary!H$3:H$8,Summary!H$3:H$8,0)),0)</f>
        <v>0.25048971643405976</v>
      </c>
      <c r="H65">
        <f ca="1">IFERROR(CORREL(_xlfn.RANK.AVG(Summary!$BN$3:$BN$8,Summary!$BN$3:$BN$8),_xlfn.RANK.AVG(Summary!I$3:I$8,Summary!I$3:I$8,0)),0)</f>
        <v>-0.34442336009683217</v>
      </c>
      <c r="I65">
        <f ca="1">IFERROR(CORREL(_xlfn.RANK.AVG(Summary!$BN$3:$BN$8,Summary!$BN$3:$BN$8),_xlfn.RANK.AVG(Summary!J$3:J$8,Summary!J$3:J$8,0)),0)</f>
        <v>0.25048971643405976</v>
      </c>
      <c r="J65">
        <f ca="1">IFERROR(CORREL(_xlfn.RANK.AVG(Summary!$BN$3:$BN$8,Summary!$BN$3:$BN$8),_xlfn.RANK.AVG(Summary!K$3:K$8,Summary!K$3:K$8,0)),0)</f>
        <v>0.25048971643405976</v>
      </c>
      <c r="K65">
        <f ca="1">IFERROR(CORREL(_xlfn.RANK.AVG(Summary!$BN$3:$BN$8,Summary!$BN$3:$BN$8),_xlfn.RANK.AVG(Summary!L$3:L$8,Summary!L$3:L$8,0)),0)</f>
        <v>-0.34442336009683217</v>
      </c>
      <c r="L65">
        <f ca="1">IFERROR(CORREL(_xlfn.RANK.AVG(Summary!$BN$3:$BN$8,Summary!$BN$3:$BN$8),_xlfn.RANK.AVG(Summary!M$3:M$8,Summary!M$3:M$8,0)),0)</f>
        <v>0.12524485821702988</v>
      </c>
      <c r="M65">
        <f ca="1">IFERROR(CORREL(_xlfn.RANK.AVG(Summary!$BN$3:$BN$8,Summary!$BN$3:$BN$8),_xlfn.RANK.AVG(Summary!N$3:N$8,Summary!N$3:N$8,0)),0)</f>
        <v>-0.34442336009683217</v>
      </c>
      <c r="N65">
        <f ca="1">IFERROR(CORREL(_xlfn.RANK.AVG(Summary!$BN$3:$BN$8,Summary!$BN$3:$BN$8),_xlfn.RANK.AVG(Summary!O$3:O$8,Summary!O$3:O$8,0)),0)</f>
        <v>-0.42426406871192845</v>
      </c>
      <c r="O65">
        <f ca="1">IFERROR(CORREL(_xlfn.RANK.AVG(Summary!$BN$3:$BN$8,Summary!$BN$3:$BN$8),_xlfn.RANK.AVG(Summary!P$3:P$8,Summary!P$3:P$8,0)),0)</f>
        <v>-0.42426406871192845</v>
      </c>
      <c r="P65">
        <f ca="1">IFERROR(CORREL(_xlfn.RANK.AVG(Summary!$BN$3:$BN$8,Summary!$BN$3:$BN$8),_xlfn.RANK.AVG(Summary!Q$3:Q$8,Summary!Q$3:Q$8,0)),0)</f>
        <v>-0.63564172616372827</v>
      </c>
      <c r="Q65">
        <f ca="1">IFERROR(CORREL(_xlfn.RANK.AVG(Summary!$BN$3:$BN$8,Summary!$BN$3:$BN$8),_xlfn.RANK.AVG(Summary!R$3:R$8,Summary!R$3:R$8,0)),0)</f>
        <v>-0.40704578920534712</v>
      </c>
      <c r="R65">
        <f ca="1">IFERROR(CORREL(_xlfn.RANK.AVG(Summary!$BN$3:$BN$8,Summary!$BN$3:$BN$8),_xlfn.RANK.AVG(Summary!S$3:S$8,Summary!S$3:S$8,0)),0)</f>
        <v>-0.42426406871192845</v>
      </c>
      <c r="S65">
        <f ca="1">IFERROR(CORREL(_xlfn.RANK.AVG(Summary!$BN$3:$BN$8,Summary!$BN$3:$BN$8),_xlfn.RANK.AVG(Summary!T$3:T$8,Summary!T$3:T$8,0)),0)</f>
        <v>0</v>
      </c>
      <c r="T65">
        <f ca="1">IFERROR(CORREL(_xlfn.RANK.AVG(Summary!$BN$3:$BN$8,Summary!$BN$3:$BN$8),_xlfn.RANK.AVG(Summary!U$3:U$8,Summary!U$3:U$8,0)),0)</f>
        <v>-0.65726706900619924</v>
      </c>
      <c r="U65">
        <f ca="1">IFERROR(CORREL(_xlfn.RANK.AVG(Summary!$BN$3:$BN$8,Summary!$BN$3:$BN$8),_xlfn.RANK.AVG(Summary!V$3:V$8,Summary!V$3:V$8,0)),0)</f>
        <v>-0.42426406871192845</v>
      </c>
      <c r="V65">
        <f ca="1">IFERROR(CORREL(_xlfn.RANK.AVG(Summary!$BN$3:$BN$8,Summary!$BN$3:$BN$8),_xlfn.RANK.AVG(Summary!W$3:W$8,Summary!W$3:W$8,0)),0)</f>
        <v>-0.63564172616372827</v>
      </c>
      <c r="W65">
        <f ca="1">IFERROR(CORREL(_xlfn.RANK.AVG(Summary!$BN$3:$BN$8,Summary!$BN$3:$BN$8),_xlfn.RANK.AVG(Summary!X$3:X$8,Summary!X$3:X$8,0)),0)</f>
        <v>-0.25048971643405976</v>
      </c>
      <c r="X65">
        <f ca="1">IFERROR(CORREL(_xlfn.RANK.AVG(Summary!$BN$3:$BN$8,Summary!$BN$3:$BN$8),_xlfn.RANK.AVG(Summary!Y$3:Y$8,Summary!Y$3:Y$8,0)),0)</f>
        <v>0.62622429108514943</v>
      </c>
      <c r="Y65">
        <f ca="1">IFERROR(CORREL(_xlfn.RANK.AVG(Summary!$BN$3:$BN$8,Summary!$BN$3:$BN$8),_xlfn.RANK.AVG(Summary!Z$3:Z$8,Summary!Z$3:Z$8,0)),0)</f>
        <v>-0.65726706900619924</v>
      </c>
      <c r="Z65">
        <f ca="1">IFERROR(CORREL(_xlfn.RANK.AVG(Summary!$BN$3:$BN$8,Summary!$BN$3:$BN$8),_xlfn.RANK.AVG(Summary!AA$3:AA$8,Summary!AA$3:AA$8,0)),0)</f>
        <v>0</v>
      </c>
      <c r="AA65">
        <f ca="1">IFERROR(CORREL(_xlfn.RANK.AVG(Summary!$BN$3:$BN$8,Summary!$BN$3:$BN$8),_xlfn.RANK.AVG(Summary!AB$3:AB$8,Summary!AB$3:AB$8,0)),0)</f>
        <v>3.2791291789197645E-2</v>
      </c>
      <c r="AB65">
        <f ca="1">IFERROR(CORREL(_xlfn.RANK.AVG(Summary!$BN$3:$BN$8,Summary!$BN$3:$BN$8),_xlfn.RANK.AVG(Summary!AC$3:AC$8,Summary!AC$3:AC$8,0)),0)</f>
        <v>0</v>
      </c>
      <c r="AC65">
        <f ca="1">IFERROR(CORREL(_xlfn.RANK.AVG(Summary!$BN$3:$BN$8,Summary!$BN$3:$BN$8),_xlfn.RANK.AVG(Summary!AD$3:AD$8,Summary!AD$3:AD$8,0)),0)</f>
        <v>-0.65726706900619924</v>
      </c>
      <c r="AD65">
        <f ca="1">IFERROR(CORREL(_xlfn.RANK.AVG(Summary!$BN$3:$BN$8,Summary!$BN$3:$BN$8),_xlfn.RANK.AVG(Summary!AE$3:AE$8,Summary!AE$3:AE$8,0)),0)</f>
        <v>-0.40704578920534712</v>
      </c>
      <c r="AE65">
        <f ca="1">IFERROR(CORREL(_xlfn.RANK.AVG(Summary!$BN$3:$BN$8,Summary!$BN$3:$BN$8),_xlfn.RANK.AVG(Summary!AF$3:AF$8,Summary!AF$3:AF$8,0)),0)</f>
        <v>0</v>
      </c>
      <c r="AF65">
        <f ca="1">IFERROR(CORREL(_xlfn.RANK.AVG(Summary!$BN$3:$BN$8,Summary!$BN$3:$BN$8),_xlfn.RANK.AVG(Summary!AG$3:AG$8,Summary!AG$3:AG$8,0)),0)</f>
        <v>-0.18786728732554484</v>
      </c>
      <c r="AG65">
        <f ca="1">IFERROR(CORREL(_xlfn.RANK.AVG(Summary!$BN$3:$BN$8,Summary!$BN$3:$BN$8),_xlfn.RANK.AVG(Summary!AH$3:AH$8,Summary!AH$3:AH$8,0)),0)</f>
        <v>-0.42426406871192845</v>
      </c>
      <c r="AH65">
        <f ca="1">IFERROR(CORREL(_xlfn.RANK.AVG(Summary!$BN$3:$BN$8,Summary!$BN$3:$BN$8),_xlfn.RANK.AVG(Summary!AI$3:AI$8,Summary!AI$3:AI$8,0)),0)</f>
        <v>-1.8257418583505533E-2</v>
      </c>
      <c r="AI65">
        <f ca="1">IFERROR(CORREL(_xlfn.RANK.AVG(Summary!$BN$3:$BN$8,Summary!$BN$3:$BN$8),_xlfn.RANK.AVG(Summary!AJ$3:AJ$8,Summary!AJ$3:AJ$8,0)),0)</f>
        <v>0.23734644158557192</v>
      </c>
      <c r="AJ65">
        <f ca="1">IFERROR(CORREL(_xlfn.RANK.AVG(Summary!$BN$3:$BN$8,Summary!$BN$3:$BN$8),_xlfn.RANK.AVG(Summary!AK$3:AK$8,Summary!AK$3:AK$8,0)),0)</f>
        <v>0</v>
      </c>
      <c r="AK65">
        <f ca="1">IFERROR(CORREL(_xlfn.RANK.AVG(Summary!$BN$3:$BN$8,Summary!$BN$3:$BN$8),_xlfn.RANK.AVG(Summary!AL$3:AL$8,Summary!AL$3:AL$8,0)),0)</f>
        <v>0.42426406871192845</v>
      </c>
      <c r="AL65">
        <f ca="1">IFERROR(CORREL(_xlfn.RANK.AVG(Summary!$BN$3:$BN$8,Summary!$BN$3:$BN$8),_xlfn.RANK.AVG(Summary!AM$3:AM$8,Summary!AM$3:AM$8,0)),0)</f>
        <v>-0.63564172616372827</v>
      </c>
      <c r="AM65">
        <f ca="1">IFERROR(CORREL(_xlfn.RANK.AVG(Summary!$BN$3:$BN$8,Summary!$BN$3:$BN$8),_xlfn.RANK.AVG(Summary!AN$3:AN$8,Summary!AN$3:AN$8,0)),0)</f>
        <v>0.65726706900619924</v>
      </c>
      <c r="AN65">
        <f ca="1">IFERROR(CORREL(_xlfn.RANK.AVG(Summary!$BN$3:$BN$8,Summary!$BN$3:$BN$8),_xlfn.RANK.AVG(Summary!AO$3:AO$8,Summary!AO$3:AO$8,0)),0)</f>
        <v>0</v>
      </c>
      <c r="AO65">
        <f ca="1">IFERROR(CORREL(_xlfn.RANK.AVG(Summary!$BN$3:$BN$8,Summary!$BN$3:$BN$8),_xlfn.RANK.AVG(Summary!AP$3:AP$8,Summary!AP$3:AP$8,0)),0)</f>
        <v>-0.18786728732554484</v>
      </c>
      <c r="AP65">
        <f ca="1">IFERROR(CORREL(_xlfn.RANK.AVG(Summary!$BN$3:$BN$8,Summary!$BN$3:$BN$8),_xlfn.RANK.AVG(Summary!AQ$3:AQ$8,Summary!AQ$3:AQ$8,0)),0)</f>
        <v>0</v>
      </c>
      <c r="AQ65">
        <f ca="1">IFERROR(CORREL(_xlfn.RANK.AVG(Summary!$BN$3:$BN$8,Summary!$BN$3:$BN$8),_xlfn.RANK.AVG(Summary!AR$3:AR$8,Summary!AR$3:AR$8,0)),0)</f>
        <v>-0.18786728732554484</v>
      </c>
      <c r="AR65">
        <f ca="1">IFERROR(CORREL(_xlfn.RANK.AVG(Summary!$BN$3:$BN$8,Summary!$BN$3:$BN$8),_xlfn.RANK.AVG(Summary!AS$3:AS$8,Summary!AS$3:AS$8,0)),0)</f>
        <v>0.63564172616372827</v>
      </c>
      <c r="AS65">
        <f ca="1">IFERROR(CORREL(_xlfn.RANK.AVG(Summary!$BN$3:$BN$8,Summary!$BN$3:$BN$8),_xlfn.RANK.AVG(Summary!AT$3:AT$8,Summary!AT$3:AT$8,0)),0)</f>
        <v>-0.42426406871192845</v>
      </c>
      <c r="AT65">
        <f ca="1">IFERROR(CORREL(_xlfn.RANK.AVG(Summary!$BN$3:$BN$8,Summary!$BN$3:$BN$8),_xlfn.RANK.AVG(Summary!AU$3:AU$8,Summary!AU$3:AU$8,0)),0)</f>
        <v>0.65726706900619924</v>
      </c>
      <c r="AU65">
        <f ca="1">IFERROR(CORREL(_xlfn.RANK.AVG(Summary!$BN$3:$BN$8,Summary!$BN$3:$BN$8),_xlfn.RANK.AVG(Summary!AV$3:AV$8,Summary!AV$3:AV$8,0)),0)</f>
        <v>-3.2791291789197645E-2</v>
      </c>
      <c r="AV65">
        <f ca="1">IFERROR(CORREL(_xlfn.RANK.AVG(Summary!$BN$3:$BN$8,Summary!$BN$3:$BN$8),_xlfn.RANK.AVG(Summary!AW$3:AW$8,Summary!AW$3:AW$8,0)),0)</f>
        <v>-3.2791291789197645E-2</v>
      </c>
      <c r="AW65">
        <f ca="1">IFERROR(CORREL(_xlfn.RANK.AVG(Summary!$BN$3:$BN$8,Summary!$BN$3:$BN$8),_xlfn.RANK.AVG(Summary!AX$3:AX$8,Summary!AX$3:AX$8,0)),0)</f>
        <v>-3.2791291789197645E-2</v>
      </c>
      <c r="AX65">
        <f ca="1">IFERROR(CORREL(_xlfn.RANK.AVG(Summary!$BN$3:$BN$8,Summary!$BN$3:$BN$8),_xlfn.RANK.AVG(Summary!AY$3:AY$8,Summary!AY$3:AY$8,0)),0)</f>
        <v>3.2791291789197645E-2</v>
      </c>
      <c r="AY65">
        <f ca="1">IFERROR(CORREL(_xlfn.RANK.AVG(Summary!$BN$3:$BN$8,Summary!$BN$3:$BN$8),_xlfn.RANK.AVG(Summary!AZ$3:AZ$8,Summary!AZ$3:AZ$8,0)),0)</f>
        <v>0.34442336009683217</v>
      </c>
      <c r="AZ65">
        <f ca="1">IFERROR(CORREL(_xlfn.RANK.AVG(Summary!$BN$3:$BN$8,Summary!$BN$3:$BN$8),_xlfn.RANK.AVG(Summary!BA$3:BA$8,Summary!BA$3:BA$8,0)),0)</f>
        <v>0</v>
      </c>
      <c r="BA65">
        <f ca="1">IFERROR(CORREL(_xlfn.RANK.AVG(Summary!$BN$3:$BN$8,Summary!$BN$3:$BN$8),_xlfn.RANK.AVG(Summary!BB$3:BB$8,Summary!BB$3:BB$8,0)),0)</f>
        <v>-0.25048971643405976</v>
      </c>
      <c r="BB65">
        <f ca="1">IFERROR(CORREL(_xlfn.RANK.AVG(Summary!$BN$3:$BN$8,Summary!$BN$3:$BN$8),_xlfn.RANK.AVG(Summary!BC$3:BC$8,Summary!BC$3:BC$8,0)),0)</f>
        <v>0.61666666666666659</v>
      </c>
      <c r="BC65">
        <f ca="1">IFERROR(CORREL(_xlfn.RANK.AVG(Summary!$BN$3:$BN$8,Summary!$BN$3:$BN$8),_xlfn.RANK.AVG(Summary!BD$3:BD$8,Summary!BD$3:BD$8,0)),0)</f>
        <v>0.59491307653089198</v>
      </c>
      <c r="BD65">
        <f ca="1">IFERROR(CORREL(_xlfn.RANK.AVG(Summary!$BN$3:$BN$8,Summary!$BN$3:$BN$8),_xlfn.RANK.AVG(Summary!BE$3:BE$8,Summary!BE$3:BE$8,0)),0)</f>
        <v>0.58635272985594922</v>
      </c>
      <c r="BE65">
        <f ca="1">IFERROR(CORREL(_xlfn.RANK.AVG(Summary!$BN$3:$BN$8,Summary!$BN$3:$BN$8),_xlfn.RANK.AVG(Summary!BF$3:BF$8,Summary!BF$3:BF$8,0)),0)</f>
        <v>0.58635272985594922</v>
      </c>
      <c r="BF65">
        <f ca="1">IFERROR(CORREL(_xlfn.RANK.AVG(Summary!$BN$3:$BN$8,Summary!$BN$3:$BN$8),_xlfn.RANK.AVG(Summary!BG$3:BG$8,Summary!BG$3:BG$8,0)),0)</f>
        <v>-3.131121455425747E-2</v>
      </c>
      <c r="BG65">
        <f ca="1">IFERROR(CORREL(_xlfn.RANK.AVG(Summary!$BN$3:$BN$8,Summary!$BN$3:$BN$8),_xlfn.RANK.AVG(Summary!BH$3:BH$8,Summary!BH$3:BH$8,0)),0)</f>
        <v>-0.34442336009683217</v>
      </c>
      <c r="BH65">
        <f ca="1">IFERROR(CORREL(_xlfn.RANK.AVG(Summary!$BN$3:$BN$8,Summary!$BN$3:$BN$8),_xlfn.RANK.AVG(Summary!BI$3:BI$8,Summary!BI$3:BI$8,0)),0)</f>
        <v>0.94999999999999984</v>
      </c>
      <c r="BI65">
        <f ca="1">IFERROR(CORREL(_xlfn.RANK.AVG(Summary!$BN$3:$BN$8,Summary!$BN$3:$BN$8),_xlfn.RANK.AVG(Summary!BJ$3:BJ$8,Summary!BJ$3:BJ$8,0)),0)</f>
        <v>0.55618651039326217</v>
      </c>
      <c r="BJ65">
        <f ca="1">IFERROR(CORREL(_xlfn.RANK.AVG(Summary!$BN$3:$BN$8,Summary!$BN$3:$BN$8),_xlfn.RANK.AVG(Summary!BK$3:BK$8,Summary!BK$3:BK$8,0)),0)</f>
        <v>-0.92582009977255153</v>
      </c>
      <c r="BK65">
        <f ca="1">IFERROR(CORREL(_xlfn.RANK.AVG(Summary!$BN$3:$BN$8,Summary!$BN$3:$BN$8),_xlfn.RANK.AVG(Summary!BL$3:BL$8,Summary!BL$3:BL$8,0)),0)</f>
        <v>0.94999999999999984</v>
      </c>
      <c r="BL65">
        <f ca="1">IFERROR(CORREL(_xlfn.RANK.AVG(Summary!$BN$3:$BN$8,Summary!$BN$3:$BN$8),_xlfn.RANK.AVG(Summary!BM$3:BM$8,Summary!BM$3:BM$8,0)),0)</f>
        <v>0.58635272985594922</v>
      </c>
      <c r="BM65">
        <f ca="1">IFERROR(CORREL(_xlfn.RANK.AVG(Summary!$BN$3:$BN$8,Summary!$BN$3:$BN$8),_xlfn.RANK.AVG(Summary!BN$3:BN$8,Summary!BN$3:BN$8,0)),0)</f>
        <v>0.99999999999999978</v>
      </c>
      <c r="BN65">
        <f ca="1">IFERROR(CORREL(_xlfn.RANK.AVG(Summary!$BN$3:$BN$8,Summary!$BN$3:$BN$8),_xlfn.RANK.AVG(Summary!BO$3:BO$8,Summary!BO$3:BO$8,0)),0)</f>
        <v>0.58635272985594922</v>
      </c>
      <c r="BO65">
        <f ca="1">IFERROR(CORREL(_xlfn.RANK.AVG(Summary!$BN$3:$BN$8,Summary!$BN$3:$BN$8),_xlfn.RANK.AVG(Summary!BP$3:BP$8,Summary!BP$3:BP$8,0)),0)</f>
        <v>0.46291004988627577</v>
      </c>
      <c r="BP65">
        <f ca="1">IFERROR(CORREL(_xlfn.RANK.AVG(Summary!$BN$3:$BN$8,Summary!$BN$3:$BN$8),_xlfn.RANK.AVG(Summary!BQ$3:BQ$8,Summary!BQ$3:BQ$8,0)),0)</f>
        <v>0.52704627669472992</v>
      </c>
      <c r="BQ65">
        <f ca="1">IFERROR(CORREL(_xlfn.RANK.AVG(Summary!$BN$3:$BN$8,Summary!$BN$3:$BN$8),_xlfn.RANK.AVG(Summary!BR$3:BR$8,Summary!BR$3:BR$8,0)),0)</f>
        <v>0.58635272985594922</v>
      </c>
      <c r="BR65">
        <f ca="1">IFERROR(CORREL(_xlfn.RANK.AVG(Summary!$BN$3:$BN$8,Summary!$BN$3:$BN$8),_xlfn.RANK.AVG(Summary!BS$3:BS$8,Summary!BS$3:BS$8,0)),0)</f>
        <v>0</v>
      </c>
      <c r="BS65">
        <f ca="1">IFERROR(CORREL(_xlfn.RANK.AVG(Summary!$BN$3:$BN$8,Summary!$BN$3:$BN$8),_xlfn.RANK.AVG(Summary!BT$3:BT$8,Summary!BT$3:BT$8,0)),0)</f>
        <v>-0.34442336009683217</v>
      </c>
      <c r="BT65">
        <f ca="1">IFERROR(CORREL(_xlfn.RANK.AVG(Summary!$BN$3:$BN$8,Summary!$BN$3:$BN$8),_xlfn.RANK.AVG(Summary!BU$3:BU$8,Summary!BU$3:BU$8,0)),0)</f>
        <v>0.25048971643405976</v>
      </c>
      <c r="BU65">
        <f ca="1">IFERROR(CORREL(_xlfn.RANK.AVG(Summary!$BN$3:$BN$8,Summary!$BN$3:$BN$8),_xlfn.RANK.AVG(Summary!BV$3:BV$8,Summary!BV$3:BV$8,0)),0)</f>
        <v>-0.12524485821702988</v>
      </c>
      <c r="BV65">
        <f ca="1">IFERROR(CORREL(_xlfn.RANK.AVG(Summary!$BN$3:$BN$8,Summary!$BN$3:$BN$8),_xlfn.RANK.AVG(Summary!BW$3:BW$8,Summary!BW$3:BW$8,0)),0)</f>
        <v>0</v>
      </c>
      <c r="BW65">
        <f ca="1">IFERROR(CORREL(_xlfn.RANK.AVG(Summary!$BN$3:$BN$8,Summary!$BN$3:$BN$8),_xlfn.RANK.AVG(Summary!BX$3:BX$8,Summary!BX$3:BX$8,0)),0)</f>
        <v>-0.12524485821702988</v>
      </c>
      <c r="BX65">
        <f ca="1">IFERROR(CORREL(_xlfn.RANK.AVG(Summary!$BN$3:$BN$8,Summary!$BN$3:$BN$8),_xlfn.RANK.AVG(Summary!BY$3:BY$8,Summary!BY$3:BY$8,0)),0)</f>
        <v>-0.25048971643405976</v>
      </c>
      <c r="BY65">
        <f ca="1">IFERROR(CORREL(_xlfn.RANK.AVG(Summary!$BN$3:$BN$8,Summary!$BN$3:$BN$8),_xlfn.RANK.AVG(Summary!BZ$3:BZ$8,Summary!BZ$3:BZ$8,0)),0)</f>
        <v>-3.2791291789197645E-2</v>
      </c>
      <c r="BZ65">
        <f ca="1">IFERROR(CORREL(_xlfn.RANK.AVG(Summary!$BN$3:$BN$8,Summary!$BN$3:$BN$8),_xlfn.RANK.AVG(Summary!CA$3:CA$8,Summary!CA$3:CA$8,0)),0)</f>
        <v>0.56360186197663453</v>
      </c>
      <c r="CA65">
        <f ca="1">IFERROR(CORREL(_xlfn.RANK.AVG(Summary!$BN$3:$BN$8,Summary!$BN$3:$BN$8),_xlfn.RANK.AVG(Summary!CB$3:CB$8,Summary!CB$3:CB$8,0)),0)</f>
        <v>-0.40704578920534712</v>
      </c>
    </row>
    <row r="66" spans="1:79">
      <c r="A66" s="42" t="s">
        <v>67</v>
      </c>
      <c r="B66">
        <f ca="1">IFERROR(CORREL(_xlfn.RANK.AVG(Summary!$BO$3:$BO$8,Summary!$BO$3:$BO$8),_xlfn.RANK.AVG(Summary!C$3:C$8,Summary!C$3:C$8,0)),0)</f>
        <v>-0.23539595453459988</v>
      </c>
      <c r="C66">
        <f ca="1">IFERROR(CORREL(_xlfn.RANK.AVG(Summary!$BO$3:$BO$8,Summary!$BO$3:$BO$8),_xlfn.RANK.AVG(Summary!D$3:D$8,Summary!D$3:D$8,0)),0)</f>
        <v>-0.23539595453459988</v>
      </c>
      <c r="D66">
        <f ca="1">IFERROR(CORREL(_xlfn.RANK.AVG(Summary!$BO$3:$BO$8,Summary!$BO$3:$BO$8),_xlfn.RANK.AVG(Summary!E$3:E$8,Summary!E$3:E$8,0)),0)</f>
        <v>-0.28988551782622424</v>
      </c>
      <c r="E66">
        <f ca="1">IFERROR(CORREL(_xlfn.RANK.AVG(Summary!$BO$3:$BO$8,Summary!$BO$3:$BO$8),_xlfn.RANK.AVG(Summary!F$3:F$8,Summary!F$3:F$8,0)),0)</f>
        <v>-0.34786262139146906</v>
      </c>
      <c r="F66">
        <f ca="1">IFERROR(CORREL(_xlfn.RANK.AVG(Summary!$BO$3:$BO$8,Summary!$BO$3:$BO$8),_xlfn.RANK.AVG(Summary!G$3:G$8,Summary!G$3:G$8,0)),0)</f>
        <v>-0.28988551782622424</v>
      </c>
      <c r="G66">
        <f ca="1">IFERROR(CORREL(_xlfn.RANK.AVG(Summary!$BO$3:$BO$8,Summary!$BO$3:$BO$8),_xlfn.RANK.AVG(Summary!H$3:H$8,Summary!H$3:H$8,0)),0)</f>
        <v>-0.28988551782622424</v>
      </c>
      <c r="H66">
        <f ca="1">IFERROR(CORREL(_xlfn.RANK.AVG(Summary!$BO$3:$BO$8,Summary!$BO$3:$BO$8),_xlfn.RANK.AVG(Summary!I$3:I$8,Summary!I$3:I$8,0)),0)</f>
        <v>0.40583972495671394</v>
      </c>
      <c r="I66">
        <f ca="1">IFERROR(CORREL(_xlfn.RANK.AVG(Summary!$BO$3:$BO$8,Summary!$BO$3:$BO$8),_xlfn.RANK.AVG(Summary!J$3:J$8,Summary!J$3:J$8,0)),0)</f>
        <v>-0.28988551782622424</v>
      </c>
      <c r="J66">
        <f ca="1">IFERROR(CORREL(_xlfn.RANK.AVG(Summary!$BO$3:$BO$8,Summary!$BO$3:$BO$8),_xlfn.RANK.AVG(Summary!K$3:K$8,Summary!K$3:K$8,0)),0)</f>
        <v>-0.17393131069573453</v>
      </c>
      <c r="K66">
        <f ca="1">IFERROR(CORREL(_xlfn.RANK.AVG(Summary!$BO$3:$BO$8,Summary!$BO$3:$BO$8),_xlfn.RANK.AVG(Summary!L$3:L$8,Summary!L$3:L$8,0)),0)</f>
        <v>0.40583972495671394</v>
      </c>
      <c r="L66">
        <f ca="1">IFERROR(CORREL(_xlfn.RANK.AVG(Summary!$BO$3:$BO$8,Summary!$BO$3:$BO$8),_xlfn.RANK.AVG(Summary!M$3:M$8,Summary!M$3:M$8,0)),0)</f>
        <v>0.34786262139146906</v>
      </c>
      <c r="M66">
        <f ca="1">IFERROR(CORREL(_xlfn.RANK.AVG(Summary!$BO$3:$BO$8,Summary!$BO$3:$BO$8),_xlfn.RANK.AVG(Summary!N$3:N$8,Summary!N$3:N$8,0)),0)</f>
        <v>0.40583972495671394</v>
      </c>
      <c r="N66">
        <f ca="1">IFERROR(CORREL(_xlfn.RANK.AVG(Summary!$BO$3:$BO$8,Summary!$BO$3:$BO$8),_xlfn.RANK.AVG(Summary!O$3:O$8,Summary!O$3:O$8,0)),0)</f>
        <v>-0.6546536707079772</v>
      </c>
      <c r="O66">
        <f ca="1">IFERROR(CORREL(_xlfn.RANK.AVG(Summary!$BO$3:$BO$8,Summary!$BO$3:$BO$8),_xlfn.RANK.AVG(Summary!P$3:P$8,Summary!P$3:P$8,0)),0)</f>
        <v>-0.6546536707079772</v>
      </c>
      <c r="P66">
        <f ca="1">IFERROR(CORREL(_xlfn.RANK.AVG(Summary!$BO$3:$BO$8,Summary!$BO$3:$BO$8),_xlfn.RANK.AVG(Summary!Q$3:Q$8,Summary!Q$3:Q$8,0)),0)</f>
        <v>-0.47079190906919977</v>
      </c>
      <c r="Q66">
        <f ca="1">IFERROR(CORREL(_xlfn.RANK.AVG(Summary!$BO$3:$BO$8,Summary!$BO$3:$BO$8),_xlfn.RANK.AVG(Summary!R$3:R$8,Summary!R$3:R$8,0)),0)</f>
        <v>-0.34786262139146906</v>
      </c>
      <c r="R66">
        <f ca="1">IFERROR(CORREL(_xlfn.RANK.AVG(Summary!$BO$3:$BO$8,Summary!$BO$3:$BO$8),_xlfn.RANK.AVG(Summary!S$3:S$8,Summary!S$3:S$8,0)),0)</f>
        <v>-0.6546536707079772</v>
      </c>
      <c r="S66">
        <f ca="1">IFERROR(CORREL(_xlfn.RANK.AVG(Summary!$BO$3:$BO$8,Summary!$BO$3:$BO$8),_xlfn.RANK.AVG(Summary!T$3:T$8,Summary!T$3:T$8,0)),0)</f>
        <v>-0.40583972495671394</v>
      </c>
      <c r="T66">
        <f ca="1">IFERROR(CORREL(_xlfn.RANK.AVG(Summary!$BO$3:$BO$8,Summary!$BO$3:$BO$8),_xlfn.RANK.AVG(Summary!U$3:U$8,Summary!U$3:U$8,0)),0)</f>
        <v>-6.7612340378281316E-2</v>
      </c>
      <c r="U66">
        <f ca="1">IFERROR(CORREL(_xlfn.RANK.AVG(Summary!$BO$3:$BO$8,Summary!$BO$3:$BO$8),_xlfn.RANK.AVG(Summary!V$3:V$8,Summary!V$3:V$8,0)),0)</f>
        <v>0.3927922024247863</v>
      </c>
      <c r="V66">
        <f ca="1">IFERROR(CORREL(_xlfn.RANK.AVG(Summary!$BO$3:$BO$8,Summary!$BO$3:$BO$8),_xlfn.RANK.AVG(Summary!W$3:W$8,Summary!W$3:W$8,0)),0)</f>
        <v>-0.7061878636037997</v>
      </c>
      <c r="W66">
        <f ca="1">IFERROR(CORREL(_xlfn.RANK.AVG(Summary!$BO$3:$BO$8,Summary!$BO$3:$BO$8),_xlfn.RANK.AVG(Summary!X$3:X$8,Summary!X$3:X$8,0)),0)</f>
        <v>5.7977103565244839E-2</v>
      </c>
      <c r="X66">
        <f ca="1">IFERROR(CORREL(_xlfn.RANK.AVG(Summary!$BO$3:$BO$8,Summary!$BO$3:$BO$8),_xlfn.RANK.AVG(Summary!Y$3:Y$8,Summary!Y$3:Y$8,0)),0)</f>
        <v>0.52179393208720359</v>
      </c>
      <c r="Y66">
        <f ca="1">IFERROR(CORREL(_xlfn.RANK.AVG(Summary!$BO$3:$BO$8,Summary!$BO$3:$BO$8),_xlfn.RANK.AVG(Summary!Z$3:Z$8,Summary!Z$3:Z$8,0)),0)</f>
        <v>-6.7612340378281316E-2</v>
      </c>
      <c r="Z66">
        <f ca="1">IFERROR(CORREL(_xlfn.RANK.AVG(Summary!$BO$3:$BO$8,Summary!$BO$3:$BO$8),_xlfn.RANK.AVG(Summary!AA$3:AA$8,Summary!AA$3:AA$8,0)),0)</f>
        <v>0</v>
      </c>
      <c r="AA66">
        <f ca="1">IFERROR(CORREL(_xlfn.RANK.AVG(Summary!$BO$3:$BO$8,Summary!$BO$3:$BO$8),_xlfn.RANK.AVG(Summary!AB$3:AB$8,Summary!AB$3:AB$8,0)),0)</f>
        <v>0.57681790368297048</v>
      </c>
      <c r="AB66">
        <f ca="1">IFERROR(CORREL(_xlfn.RANK.AVG(Summary!$BO$3:$BO$8,Summary!$BO$3:$BO$8),_xlfn.RANK.AVG(Summary!AC$3:AC$8,Summary!AC$3:AC$8,0)),0)</f>
        <v>0</v>
      </c>
      <c r="AC66">
        <f ca="1">IFERROR(CORREL(_xlfn.RANK.AVG(Summary!$BO$3:$BO$8,Summary!$BO$3:$BO$8),_xlfn.RANK.AVG(Summary!AD$3:AD$8,Summary!AD$3:AD$8,0)),0)</f>
        <v>-6.7612340378281316E-2</v>
      </c>
      <c r="AD66">
        <f ca="1">IFERROR(CORREL(_xlfn.RANK.AVG(Summary!$BO$3:$BO$8,Summary!$BO$3:$BO$8),_xlfn.RANK.AVG(Summary!AE$3:AE$8,Summary!AE$3:AE$8,0)),0)</f>
        <v>-0.57977103565244847</v>
      </c>
      <c r="AE66">
        <f ca="1">IFERROR(CORREL(_xlfn.RANK.AVG(Summary!$BO$3:$BO$8,Summary!$BO$3:$BO$8),_xlfn.RANK.AVG(Summary!AF$3:AF$8,Summary!AF$3:AF$8,0)),0)</f>
        <v>0</v>
      </c>
      <c r="AF66">
        <f ca="1">IFERROR(CORREL(_xlfn.RANK.AVG(Summary!$BO$3:$BO$8,Summary!$BO$3:$BO$8),_xlfn.RANK.AVG(Summary!AG$3:AG$8,Summary!AG$3:AG$8,0)),0)</f>
        <v>5.7977103565244839E-2</v>
      </c>
      <c r="AG66">
        <f ca="1">IFERROR(CORREL(_xlfn.RANK.AVG(Summary!$BO$3:$BO$8,Summary!$BO$3:$BO$8),_xlfn.RANK.AVG(Summary!AH$3:AH$8,Summary!AH$3:AH$8,0)),0)</f>
        <v>0.3927922024247863</v>
      </c>
      <c r="AH66">
        <f ca="1">IFERROR(CORREL(_xlfn.RANK.AVG(Summary!$BO$3:$BO$8,Summary!$BO$3:$BO$8),_xlfn.RANK.AVG(Summary!AI$3:AI$8,Summary!AI$3:AI$8,0)),0)</f>
        <v>-0.50709255283710986</v>
      </c>
      <c r="AI66">
        <f ca="1">IFERROR(CORREL(_xlfn.RANK.AVG(Summary!$BO$3:$BO$8,Summary!$BO$3:$BO$8),_xlfn.RANK.AVG(Summary!AJ$3:AJ$8,Summary!AJ$3:AJ$8,0)),0)</f>
        <v>0.84515425472851657</v>
      </c>
      <c r="AJ66">
        <f ca="1">IFERROR(CORREL(_xlfn.RANK.AVG(Summary!$BO$3:$BO$8,Summary!$BO$3:$BO$8),_xlfn.RANK.AVG(Summary!AK$3:AK$8,Summary!AK$3:AK$8,0)),0)</f>
        <v>0</v>
      </c>
      <c r="AK66">
        <f ca="1">IFERROR(CORREL(_xlfn.RANK.AVG(Summary!$BO$3:$BO$8,Summary!$BO$3:$BO$8),_xlfn.RANK.AVG(Summary!AL$3:AL$8,Summary!AL$3:AL$8,0)),0)</f>
        <v>-0.3927922024247863</v>
      </c>
      <c r="AL66">
        <f ca="1">IFERROR(CORREL(_xlfn.RANK.AVG(Summary!$BO$3:$BO$8,Summary!$BO$3:$BO$8),_xlfn.RANK.AVG(Summary!AM$3:AM$8,Summary!AM$3:AM$8,0)),0)</f>
        <v>-0.47079190906919977</v>
      </c>
      <c r="AM66">
        <f ca="1">IFERROR(CORREL(_xlfn.RANK.AVG(Summary!$BO$3:$BO$8,Summary!$BO$3:$BO$8),_xlfn.RANK.AVG(Summary!AN$3:AN$8,Summary!AN$3:AN$8,0)),0)</f>
        <v>6.7612340378281316E-2</v>
      </c>
      <c r="AN66">
        <f ca="1">IFERROR(CORREL(_xlfn.RANK.AVG(Summary!$BO$3:$BO$8,Summary!$BO$3:$BO$8),_xlfn.RANK.AVG(Summary!AO$3:AO$8,Summary!AO$3:AO$8,0)),0)</f>
        <v>0</v>
      </c>
      <c r="AO66">
        <f ca="1">IFERROR(CORREL(_xlfn.RANK.AVG(Summary!$BO$3:$BO$8,Summary!$BO$3:$BO$8),_xlfn.RANK.AVG(Summary!AP$3:AP$8,Summary!AP$3:AP$8,0)),0)</f>
        <v>-0.40583972495671394</v>
      </c>
      <c r="AP66">
        <f ca="1">IFERROR(CORREL(_xlfn.RANK.AVG(Summary!$BO$3:$BO$8,Summary!$BO$3:$BO$8),_xlfn.RANK.AVG(Summary!AQ$3:AQ$8,Summary!AQ$3:AQ$8,0)),0)</f>
        <v>0</v>
      </c>
      <c r="AQ66">
        <f ca="1">IFERROR(CORREL(_xlfn.RANK.AVG(Summary!$BO$3:$BO$8,Summary!$BO$3:$BO$8),_xlfn.RANK.AVG(Summary!AR$3:AR$8,Summary!AR$3:AR$8,0)),0)</f>
        <v>-0.63774813921769324</v>
      </c>
      <c r="AR66">
        <f ca="1">IFERROR(CORREL(_xlfn.RANK.AVG(Summary!$BO$3:$BO$8,Summary!$BO$3:$BO$8),_xlfn.RANK.AVG(Summary!AS$3:AS$8,Summary!AS$3:AS$8,0)),0)</f>
        <v>0.47079190906919977</v>
      </c>
      <c r="AS66">
        <f ca="1">IFERROR(CORREL(_xlfn.RANK.AVG(Summary!$BO$3:$BO$8,Summary!$BO$3:$BO$8),_xlfn.RANK.AVG(Summary!AT$3:AT$8,Summary!AT$3:AT$8,0)),0)</f>
        <v>-0.6546536707079772</v>
      </c>
      <c r="AT66">
        <f ca="1">IFERROR(CORREL(_xlfn.RANK.AVG(Summary!$BO$3:$BO$8,Summary!$BO$3:$BO$8),_xlfn.RANK.AVG(Summary!AU$3:AU$8,Summary!AU$3:AU$8,0)),0)</f>
        <v>0.33806170189140661</v>
      </c>
      <c r="AU66">
        <f ca="1">IFERROR(CORREL(_xlfn.RANK.AVG(Summary!$BO$3:$BO$8,Summary!$BO$3:$BO$8),_xlfn.RANK.AVG(Summary!AV$3:AV$8,Summary!AV$3:AV$8,0)),0)</f>
        <v>-0.57681790368297048</v>
      </c>
      <c r="AV66">
        <f ca="1">IFERROR(CORREL(_xlfn.RANK.AVG(Summary!$BO$3:$BO$8,Summary!$BO$3:$BO$8),_xlfn.RANK.AVG(Summary!AW$3:AW$8,Summary!AW$3:AW$8,0)),0)</f>
        <v>-0.57681790368297048</v>
      </c>
      <c r="AW66">
        <f ca="1">IFERROR(CORREL(_xlfn.RANK.AVG(Summary!$BO$3:$BO$8,Summary!$BO$3:$BO$8),_xlfn.RANK.AVG(Summary!AX$3:AX$8,Summary!AX$3:AX$8,0)),0)</f>
        <v>-0.57681790368297048</v>
      </c>
      <c r="AX66">
        <f ca="1">IFERROR(CORREL(_xlfn.RANK.AVG(Summary!$BO$3:$BO$8,Summary!$BO$3:$BO$8),_xlfn.RANK.AVG(Summary!AY$3:AY$8,Summary!AY$3:AY$8,0)),0)</f>
        <v>0.57681790368297048</v>
      </c>
      <c r="AY66">
        <f ca="1">IFERROR(CORREL(_xlfn.RANK.AVG(Summary!$BO$3:$BO$8,Summary!$BO$3:$BO$8),_xlfn.RANK.AVG(Summary!AZ$3:AZ$8,Summary!AZ$3:AZ$8,0)),0)</f>
        <v>-0.40583972495671394</v>
      </c>
      <c r="AZ66">
        <f ca="1">IFERROR(CORREL(_xlfn.RANK.AVG(Summary!$BO$3:$BO$8,Summary!$BO$3:$BO$8),_xlfn.RANK.AVG(Summary!BA$3:BA$8,Summary!BA$3:BA$8,0)),0)</f>
        <v>0</v>
      </c>
      <c r="BA66">
        <f ca="1">IFERROR(CORREL(_xlfn.RANK.AVG(Summary!$BO$3:$BO$8,Summary!$BO$3:$BO$8),_xlfn.RANK.AVG(Summary!BB$3:BB$8,Summary!BB$3:BB$8,0)),0)</f>
        <v>0.28988551782622424</v>
      </c>
      <c r="BB66">
        <f ca="1">IFERROR(CORREL(_xlfn.RANK.AVG(Summary!$BO$3:$BO$8,Summary!$BO$3:$BO$8),_xlfn.RANK.AVG(Summary!BC$3:BC$8,Summary!BC$3:BC$8,0)),0)</f>
        <v>0.92582009977255153</v>
      </c>
      <c r="BC66">
        <f ca="1">IFERROR(CORREL(_xlfn.RANK.AVG(Summary!$BO$3:$BO$8,Summary!$BO$3:$BO$8),_xlfn.RANK.AVG(Summary!BD$3:BD$8,Summary!BD$3:BD$8,0)),0)</f>
        <v>0.98561076060916231</v>
      </c>
      <c r="BD66">
        <f ca="1">IFERROR(CORREL(_xlfn.RANK.AVG(Summary!$BO$3:$BO$8,Summary!$BO$3:$BO$8),_xlfn.RANK.AVG(Summary!BE$3:BE$8,Summary!BE$3:BE$8,0)),0)</f>
        <v>1</v>
      </c>
      <c r="BE66">
        <f ca="1">IFERROR(CORREL(_xlfn.RANK.AVG(Summary!$BO$3:$BO$8,Summary!$BO$3:$BO$8),_xlfn.RANK.AVG(Summary!BF$3:BF$8,Summary!BF$3:BF$8,0)),0)</f>
        <v>1</v>
      </c>
      <c r="BF66">
        <f ca="1">IFERROR(CORREL(_xlfn.RANK.AVG(Summary!$BO$3:$BO$8,Summary!$BO$3:$BO$8),_xlfn.RANK.AVG(Summary!BG$3:BG$8,Summary!BG$3:BG$8,0)),0)</f>
        <v>0.57977103565244847</v>
      </c>
      <c r="BG66">
        <f ca="1">IFERROR(CORREL(_xlfn.RANK.AVG(Summary!$BO$3:$BO$8,Summary!$BO$3:$BO$8),_xlfn.RANK.AVG(Summary!BH$3:BH$8,Summary!BH$3:BH$8,0)),0)</f>
        <v>0.40583972495671394</v>
      </c>
      <c r="BH66">
        <f ca="1">IFERROR(CORREL(_xlfn.RANK.AVG(Summary!$BO$3:$BO$8,Summary!$BO$3:$BO$8),_xlfn.RANK.AVG(Summary!BI$3:BI$8,Summary!BI$3:BI$8,0)),0)</f>
        <v>0.61721339984836765</v>
      </c>
      <c r="BI66">
        <f ca="1">IFERROR(CORREL(_xlfn.RANK.AVG(Summary!$BO$3:$BO$8,Summary!$BO$3:$BO$8),_xlfn.RANK.AVG(Summary!BJ$3:BJ$8,Summary!BJ$3:BJ$8,0)),0)</f>
        <v>0.97100831245522456</v>
      </c>
      <c r="BJ66">
        <f ca="1">IFERROR(CORREL(_xlfn.RANK.AVG(Summary!$BO$3:$BO$8,Summary!$BO$3:$BO$8),_xlfn.RANK.AVG(Summary!BK$3:BK$8,Summary!BK$3:BK$8,0)),0)</f>
        <v>-0.82857142857142851</v>
      </c>
      <c r="BK66">
        <f ca="1">IFERROR(CORREL(_xlfn.RANK.AVG(Summary!$BO$3:$BO$8,Summary!$BO$3:$BO$8),_xlfn.RANK.AVG(Summary!BL$3:BL$8,Summary!BL$3:BL$8,0)),0)</f>
        <v>0.61721339984836765</v>
      </c>
      <c r="BL66">
        <f ca="1">IFERROR(CORREL(_xlfn.RANK.AVG(Summary!$BO$3:$BO$8,Summary!$BO$3:$BO$8),_xlfn.RANK.AVG(Summary!BM$3:BM$8,Summary!BM$3:BM$8,0)),0)</f>
        <v>1</v>
      </c>
      <c r="BM66">
        <f ca="1">IFERROR(CORREL(_xlfn.RANK.AVG(Summary!$BO$3:$BO$8,Summary!$BO$3:$BO$8),_xlfn.RANK.AVG(Summary!BN$3:BN$8,Summary!BN$3:BN$8,0)),0)</f>
        <v>0.58635272985594922</v>
      </c>
      <c r="BN66">
        <f ca="1">IFERROR(CORREL(_xlfn.RANK.AVG(Summary!$BO$3:$BO$8,Summary!$BO$3:$BO$8),_xlfn.RANK.AVG(Summary!BO$3:BO$8,Summary!BO$3:BO$8,0)),0)</f>
        <v>1</v>
      </c>
      <c r="BO66">
        <f ca="1">IFERROR(CORREL(_xlfn.RANK.AVG(Summary!$BO$3:$BO$8,Summary!$BO$3:$BO$8),_xlfn.RANK.AVG(Summary!BP$3:BP$8,Summary!BP$3:BP$8,0)),0)</f>
        <v>0.94285714285714295</v>
      </c>
      <c r="BP66">
        <f ca="1">IFERROR(CORREL(_xlfn.RANK.AVG(Summary!$BO$3:$BO$8,Summary!$BO$3:$BO$8),_xlfn.RANK.AVG(Summary!BQ$3:BQ$8,Summary!BQ$3:BQ$8,0)),0)</f>
        <v>0.87831006565367986</v>
      </c>
      <c r="BQ66">
        <f ca="1">IFERROR(CORREL(_xlfn.RANK.AVG(Summary!$BO$3:$BO$8,Summary!$BO$3:$BO$8),_xlfn.RANK.AVG(Summary!BR$3:BR$8,Summary!BR$3:BR$8,0)),0)</f>
        <v>1</v>
      </c>
      <c r="BR66">
        <f ca="1">IFERROR(CORREL(_xlfn.RANK.AVG(Summary!$BO$3:$BO$8,Summary!$BO$3:$BO$8),_xlfn.RANK.AVG(Summary!BS$3:BS$8,Summary!BS$3:BS$8,0)),0)</f>
        <v>0</v>
      </c>
      <c r="BS66">
        <f ca="1">IFERROR(CORREL(_xlfn.RANK.AVG(Summary!$BO$3:$BO$8,Summary!$BO$3:$BO$8),_xlfn.RANK.AVG(Summary!BT$3:BT$8,Summary!BT$3:BT$8,0)),0)</f>
        <v>0.40583972495671394</v>
      </c>
      <c r="BT66">
        <f ca="1">IFERROR(CORREL(_xlfn.RANK.AVG(Summary!$BO$3:$BO$8,Summary!$BO$3:$BO$8),_xlfn.RANK.AVG(Summary!BU$3:BU$8,Summary!BU$3:BU$8,0)),0)</f>
        <v>-0.28988551782622424</v>
      </c>
      <c r="BU66">
        <f ca="1">IFERROR(CORREL(_xlfn.RANK.AVG(Summary!$BO$3:$BO$8,Summary!$BO$3:$BO$8),_xlfn.RANK.AVG(Summary!BV$3:BV$8,Summary!BV$3:BV$8,0)),0)</f>
        <v>-0.34786262139146906</v>
      </c>
      <c r="BV66">
        <f ca="1">IFERROR(CORREL(_xlfn.RANK.AVG(Summary!$BO$3:$BO$8,Summary!$BO$3:$BO$8),_xlfn.RANK.AVG(Summary!BW$3:BW$8,Summary!BW$3:BW$8,0)),0)</f>
        <v>0</v>
      </c>
      <c r="BW66">
        <f ca="1">IFERROR(CORREL(_xlfn.RANK.AVG(Summary!$BO$3:$BO$8,Summary!$BO$3:$BO$8),_xlfn.RANK.AVG(Summary!BX$3:BX$8,Summary!BX$3:BX$8,0)),0)</f>
        <v>-0.34786262139146906</v>
      </c>
      <c r="BX66">
        <f ca="1">IFERROR(CORREL(_xlfn.RANK.AVG(Summary!$BO$3:$BO$8,Summary!$BO$3:$BO$8),_xlfn.RANK.AVG(Summary!BY$3:BY$8,Summary!BY$3:BY$8,0)),0)</f>
        <v>0.28988551782622424</v>
      </c>
      <c r="BY66">
        <f ca="1">IFERROR(CORREL(_xlfn.RANK.AVG(Summary!$BO$3:$BO$8,Summary!$BO$3:$BO$8),_xlfn.RANK.AVG(Summary!BZ$3:BZ$8,Summary!BZ$3:BZ$8,0)),0)</f>
        <v>-0.57681790368297048</v>
      </c>
      <c r="BZ66">
        <f ca="1">IFERROR(CORREL(_xlfn.RANK.AVG(Summary!$BO$3:$BO$8,Summary!$BO$3:$BO$8),_xlfn.RANK.AVG(Summary!CA$3:CA$8,Summary!CA$3:CA$8,0)),0)</f>
        <v>-0.11595420713048968</v>
      </c>
      <c r="CA66">
        <f ca="1">IFERROR(CORREL(_xlfn.RANK.AVG(Summary!$BO$3:$BO$8,Summary!$BO$3:$BO$8),_xlfn.RANK.AVG(Summary!CB$3:CB$8,Summary!CB$3:CB$8,0)),0)</f>
        <v>-0.34786262139146906</v>
      </c>
    </row>
    <row r="67" spans="1:79">
      <c r="A67" s="42" t="s">
        <v>68</v>
      </c>
      <c r="B67">
        <f ca="1">IFERROR(CORREL(_xlfn.RANK.AVG(Summary!$BP$3:$BP$8,Summary!$BP$3:$BP$8),_xlfn.RANK.AVG(Summary!C$3:C$8,Summary!C$3:C$8,0)),0)</f>
        <v>-0.23539595453459988</v>
      </c>
      <c r="C67">
        <f ca="1">IFERROR(CORREL(_xlfn.RANK.AVG(Summary!$BP$3:$BP$8,Summary!$BP$3:$BP$8),_xlfn.RANK.AVG(Summary!D$3:D$8,Summary!D$3:D$8,0)),0)</f>
        <v>-0.23539595453459988</v>
      </c>
      <c r="D67">
        <f ca="1">IFERROR(CORREL(_xlfn.RANK.AVG(Summary!$BP$3:$BP$8,Summary!$BP$3:$BP$8),_xlfn.RANK.AVG(Summary!E$3:E$8,Summary!E$3:E$8,0)),0)</f>
        <v>-0.28988551782622424</v>
      </c>
      <c r="E67">
        <f ca="1">IFERROR(CORREL(_xlfn.RANK.AVG(Summary!$BP$3:$BP$8,Summary!$BP$3:$BP$8),_xlfn.RANK.AVG(Summary!F$3:F$8,Summary!F$3:F$8,0)),0)</f>
        <v>-0.34786262139146906</v>
      </c>
      <c r="F67">
        <f ca="1">IFERROR(CORREL(_xlfn.RANK.AVG(Summary!$BP$3:$BP$8,Summary!$BP$3:$BP$8),_xlfn.RANK.AVG(Summary!G$3:G$8,Summary!G$3:G$8,0)),0)</f>
        <v>-0.28988551782622424</v>
      </c>
      <c r="G67">
        <f ca="1">IFERROR(CORREL(_xlfn.RANK.AVG(Summary!$BP$3:$BP$8,Summary!$BP$3:$BP$8),_xlfn.RANK.AVG(Summary!H$3:H$8,Summary!H$3:H$8,0)),0)</f>
        <v>-0.28988551782622424</v>
      </c>
      <c r="H67">
        <f ca="1">IFERROR(CORREL(_xlfn.RANK.AVG(Summary!$BP$3:$BP$8,Summary!$BP$3:$BP$8),_xlfn.RANK.AVG(Summary!I$3:I$8,Summary!I$3:I$8,0)),0)</f>
        <v>0.40583972495671394</v>
      </c>
      <c r="I67">
        <f ca="1">IFERROR(CORREL(_xlfn.RANK.AVG(Summary!$BP$3:$BP$8,Summary!$BP$3:$BP$8),_xlfn.RANK.AVG(Summary!J$3:J$8,Summary!J$3:J$8,0)),0)</f>
        <v>-0.28988551782622424</v>
      </c>
      <c r="J67">
        <f ca="1">IFERROR(CORREL(_xlfn.RANK.AVG(Summary!$BP$3:$BP$8,Summary!$BP$3:$BP$8),_xlfn.RANK.AVG(Summary!K$3:K$8,Summary!K$3:K$8,0)),0)</f>
        <v>-0.17393131069573453</v>
      </c>
      <c r="K67">
        <f ca="1">IFERROR(CORREL(_xlfn.RANK.AVG(Summary!$BP$3:$BP$8,Summary!$BP$3:$BP$8),_xlfn.RANK.AVG(Summary!L$3:L$8,Summary!L$3:L$8,0)),0)</f>
        <v>0.40583972495671394</v>
      </c>
      <c r="L67">
        <f ca="1">IFERROR(CORREL(_xlfn.RANK.AVG(Summary!$BP$3:$BP$8,Summary!$BP$3:$BP$8),_xlfn.RANK.AVG(Summary!M$3:M$8,Summary!M$3:M$8,0)),0)</f>
        <v>0.34786262139146906</v>
      </c>
      <c r="M67">
        <f ca="1">IFERROR(CORREL(_xlfn.RANK.AVG(Summary!$BP$3:$BP$8,Summary!$BP$3:$BP$8),_xlfn.RANK.AVG(Summary!N$3:N$8,Summary!N$3:N$8,0)),0)</f>
        <v>0.40583972495671394</v>
      </c>
      <c r="N67">
        <f ca="1">IFERROR(CORREL(_xlfn.RANK.AVG(Summary!$BP$3:$BP$8,Summary!$BP$3:$BP$8),_xlfn.RANK.AVG(Summary!O$3:O$8,Summary!O$3:O$8,0)),0)</f>
        <v>-0.6546536707079772</v>
      </c>
      <c r="O67">
        <f ca="1">IFERROR(CORREL(_xlfn.RANK.AVG(Summary!$BP$3:$BP$8,Summary!$BP$3:$BP$8),_xlfn.RANK.AVG(Summary!P$3:P$8,Summary!P$3:P$8,0)),0)</f>
        <v>-0.6546536707079772</v>
      </c>
      <c r="P67">
        <f ca="1">IFERROR(CORREL(_xlfn.RANK.AVG(Summary!$BP$3:$BP$8,Summary!$BP$3:$BP$8),_xlfn.RANK.AVG(Summary!Q$3:Q$8,Summary!Q$3:Q$8,0)),0)</f>
        <v>-0.47079190906919977</v>
      </c>
      <c r="Q67">
        <f ca="1">IFERROR(CORREL(_xlfn.RANK.AVG(Summary!$BP$3:$BP$8,Summary!$BP$3:$BP$8),_xlfn.RANK.AVG(Summary!R$3:R$8,Summary!R$3:R$8,0)),0)</f>
        <v>-0.34786262139146906</v>
      </c>
      <c r="R67">
        <f ca="1">IFERROR(CORREL(_xlfn.RANK.AVG(Summary!$BP$3:$BP$8,Summary!$BP$3:$BP$8),_xlfn.RANK.AVG(Summary!S$3:S$8,Summary!S$3:S$8,0)),0)</f>
        <v>-0.6546536707079772</v>
      </c>
      <c r="S67">
        <f ca="1">IFERROR(CORREL(_xlfn.RANK.AVG(Summary!$BP$3:$BP$8,Summary!$BP$3:$BP$8),_xlfn.RANK.AVG(Summary!T$3:T$8,Summary!T$3:T$8,0)),0)</f>
        <v>-0.40583972495671394</v>
      </c>
      <c r="T67">
        <f ca="1">IFERROR(CORREL(_xlfn.RANK.AVG(Summary!$BP$3:$BP$8,Summary!$BP$3:$BP$8),_xlfn.RANK.AVG(Summary!U$3:U$8,Summary!U$3:U$8,0)),0)</f>
        <v>-6.7612340378281316E-2</v>
      </c>
      <c r="U67">
        <f ca="1">IFERROR(CORREL(_xlfn.RANK.AVG(Summary!$BP$3:$BP$8,Summary!$BP$3:$BP$8),_xlfn.RANK.AVG(Summary!V$3:V$8,Summary!V$3:V$8,0)),0)</f>
        <v>0.3927922024247863</v>
      </c>
      <c r="V67">
        <f ca="1">IFERROR(CORREL(_xlfn.RANK.AVG(Summary!$BP$3:$BP$8,Summary!$BP$3:$BP$8),_xlfn.RANK.AVG(Summary!W$3:W$8,Summary!W$3:W$8,0)),0)</f>
        <v>-0.7061878636037997</v>
      </c>
      <c r="W67">
        <f ca="1">IFERROR(CORREL(_xlfn.RANK.AVG(Summary!$BP$3:$BP$8,Summary!$BP$3:$BP$8),_xlfn.RANK.AVG(Summary!X$3:X$8,Summary!X$3:X$8,0)),0)</f>
        <v>5.7977103565244839E-2</v>
      </c>
      <c r="X67">
        <f ca="1">IFERROR(CORREL(_xlfn.RANK.AVG(Summary!$BP$3:$BP$8,Summary!$BP$3:$BP$8),_xlfn.RANK.AVG(Summary!Y$3:Y$8,Summary!Y$3:Y$8,0)),0)</f>
        <v>0.52179393208720359</v>
      </c>
      <c r="Y67">
        <f ca="1">IFERROR(CORREL(_xlfn.RANK.AVG(Summary!$BP$3:$BP$8,Summary!$BP$3:$BP$8),_xlfn.RANK.AVG(Summary!Z$3:Z$8,Summary!Z$3:Z$8,0)),0)</f>
        <v>-6.7612340378281316E-2</v>
      </c>
      <c r="Z67">
        <f ca="1">IFERROR(CORREL(_xlfn.RANK.AVG(Summary!$BP$3:$BP$8,Summary!$BP$3:$BP$8),_xlfn.RANK.AVG(Summary!AA$3:AA$8,Summary!AA$3:AA$8,0)),0)</f>
        <v>0</v>
      </c>
      <c r="AA67">
        <f ca="1">IFERROR(CORREL(_xlfn.RANK.AVG(Summary!$BP$3:$BP$8,Summary!$BP$3:$BP$8),_xlfn.RANK.AVG(Summary!AB$3:AB$8,Summary!AB$3:AB$8,0)),0)</f>
        <v>0.57681790368297048</v>
      </c>
      <c r="AB67">
        <f ca="1">IFERROR(CORREL(_xlfn.RANK.AVG(Summary!$BP$3:$BP$8,Summary!$BP$3:$BP$8),_xlfn.RANK.AVG(Summary!AC$3:AC$8,Summary!AC$3:AC$8,0)),0)</f>
        <v>0</v>
      </c>
      <c r="AC67">
        <f ca="1">IFERROR(CORREL(_xlfn.RANK.AVG(Summary!$BP$3:$BP$8,Summary!$BP$3:$BP$8),_xlfn.RANK.AVG(Summary!AD$3:AD$8,Summary!AD$3:AD$8,0)),0)</f>
        <v>-6.7612340378281316E-2</v>
      </c>
      <c r="AD67">
        <f ca="1">IFERROR(CORREL(_xlfn.RANK.AVG(Summary!$BP$3:$BP$8,Summary!$BP$3:$BP$8),_xlfn.RANK.AVG(Summary!AE$3:AE$8,Summary!AE$3:AE$8,0)),0)</f>
        <v>-0.57977103565244847</v>
      </c>
      <c r="AE67">
        <f ca="1">IFERROR(CORREL(_xlfn.RANK.AVG(Summary!$BP$3:$BP$8,Summary!$BP$3:$BP$8),_xlfn.RANK.AVG(Summary!AF$3:AF$8,Summary!AF$3:AF$8,0)),0)</f>
        <v>0</v>
      </c>
      <c r="AF67">
        <f ca="1">IFERROR(CORREL(_xlfn.RANK.AVG(Summary!$BP$3:$BP$8,Summary!$BP$3:$BP$8),_xlfn.RANK.AVG(Summary!AG$3:AG$8,Summary!AG$3:AG$8,0)),0)</f>
        <v>5.7977103565244839E-2</v>
      </c>
      <c r="AG67">
        <f ca="1">IFERROR(CORREL(_xlfn.RANK.AVG(Summary!$BP$3:$BP$8,Summary!$BP$3:$BP$8),_xlfn.RANK.AVG(Summary!AH$3:AH$8,Summary!AH$3:AH$8,0)),0)</f>
        <v>0.3927922024247863</v>
      </c>
      <c r="AH67">
        <f ca="1">IFERROR(CORREL(_xlfn.RANK.AVG(Summary!$BP$3:$BP$8,Summary!$BP$3:$BP$8),_xlfn.RANK.AVG(Summary!AI$3:AI$8,Summary!AI$3:AI$8,0)),0)</f>
        <v>-0.50709255283710986</v>
      </c>
      <c r="AI67">
        <f ca="1">IFERROR(CORREL(_xlfn.RANK.AVG(Summary!$BP$3:$BP$8,Summary!$BP$3:$BP$8),_xlfn.RANK.AVG(Summary!AJ$3:AJ$8,Summary!AJ$3:AJ$8,0)),0)</f>
        <v>0.84515425472851657</v>
      </c>
      <c r="AJ67">
        <f ca="1">IFERROR(CORREL(_xlfn.RANK.AVG(Summary!$BP$3:$BP$8,Summary!$BP$3:$BP$8),_xlfn.RANK.AVG(Summary!AK$3:AK$8,Summary!AK$3:AK$8,0)),0)</f>
        <v>0</v>
      </c>
      <c r="AK67">
        <f ca="1">IFERROR(CORREL(_xlfn.RANK.AVG(Summary!$BP$3:$BP$8,Summary!$BP$3:$BP$8),_xlfn.RANK.AVG(Summary!AL$3:AL$8,Summary!AL$3:AL$8,0)),0)</f>
        <v>-0.3927922024247863</v>
      </c>
      <c r="AL67">
        <f ca="1">IFERROR(CORREL(_xlfn.RANK.AVG(Summary!$BP$3:$BP$8,Summary!$BP$3:$BP$8),_xlfn.RANK.AVG(Summary!AM$3:AM$8,Summary!AM$3:AM$8,0)),0)</f>
        <v>-0.47079190906919977</v>
      </c>
      <c r="AM67">
        <f ca="1">IFERROR(CORREL(_xlfn.RANK.AVG(Summary!$BP$3:$BP$8,Summary!$BP$3:$BP$8),_xlfn.RANK.AVG(Summary!AN$3:AN$8,Summary!AN$3:AN$8,0)),0)</f>
        <v>6.7612340378281316E-2</v>
      </c>
      <c r="AN67">
        <f ca="1">IFERROR(CORREL(_xlfn.RANK.AVG(Summary!$BP$3:$BP$8,Summary!$BP$3:$BP$8),_xlfn.RANK.AVG(Summary!AO$3:AO$8,Summary!AO$3:AO$8,0)),0)</f>
        <v>0</v>
      </c>
      <c r="AO67">
        <f ca="1">IFERROR(CORREL(_xlfn.RANK.AVG(Summary!$BP$3:$BP$8,Summary!$BP$3:$BP$8),_xlfn.RANK.AVG(Summary!AP$3:AP$8,Summary!AP$3:AP$8,0)),0)</f>
        <v>-0.40583972495671394</v>
      </c>
      <c r="AP67">
        <f ca="1">IFERROR(CORREL(_xlfn.RANK.AVG(Summary!$BP$3:$BP$8,Summary!$BP$3:$BP$8),_xlfn.RANK.AVG(Summary!AQ$3:AQ$8,Summary!AQ$3:AQ$8,0)),0)</f>
        <v>0</v>
      </c>
      <c r="AQ67">
        <f ca="1">IFERROR(CORREL(_xlfn.RANK.AVG(Summary!$BP$3:$BP$8,Summary!$BP$3:$BP$8),_xlfn.RANK.AVG(Summary!AR$3:AR$8,Summary!AR$3:AR$8,0)),0)</f>
        <v>-0.63774813921769324</v>
      </c>
      <c r="AR67">
        <f ca="1">IFERROR(CORREL(_xlfn.RANK.AVG(Summary!$BP$3:$BP$8,Summary!$BP$3:$BP$8),_xlfn.RANK.AVG(Summary!AS$3:AS$8,Summary!AS$3:AS$8,0)),0)</f>
        <v>0.47079190906919977</v>
      </c>
      <c r="AS67">
        <f ca="1">IFERROR(CORREL(_xlfn.RANK.AVG(Summary!$BP$3:$BP$8,Summary!$BP$3:$BP$8),_xlfn.RANK.AVG(Summary!AT$3:AT$8,Summary!AT$3:AT$8,0)),0)</f>
        <v>-0.6546536707079772</v>
      </c>
      <c r="AT67">
        <f ca="1">IFERROR(CORREL(_xlfn.RANK.AVG(Summary!$BP$3:$BP$8,Summary!$BP$3:$BP$8),_xlfn.RANK.AVG(Summary!AU$3:AU$8,Summary!AU$3:AU$8,0)),0)</f>
        <v>0.33806170189140661</v>
      </c>
      <c r="AU67">
        <f ca="1">IFERROR(CORREL(_xlfn.RANK.AVG(Summary!$BP$3:$BP$8,Summary!$BP$3:$BP$8),_xlfn.RANK.AVG(Summary!AV$3:AV$8,Summary!AV$3:AV$8,0)),0)</f>
        <v>-0.57681790368297048</v>
      </c>
      <c r="AV67">
        <f ca="1">IFERROR(CORREL(_xlfn.RANK.AVG(Summary!$BP$3:$BP$8,Summary!$BP$3:$BP$8),_xlfn.RANK.AVG(Summary!AW$3:AW$8,Summary!AW$3:AW$8,0)),0)</f>
        <v>-0.57681790368297048</v>
      </c>
      <c r="AW67">
        <f ca="1">IFERROR(CORREL(_xlfn.RANK.AVG(Summary!$BP$3:$BP$8,Summary!$BP$3:$BP$8),_xlfn.RANK.AVG(Summary!AX$3:AX$8,Summary!AX$3:AX$8,0)),0)</f>
        <v>-0.57681790368297048</v>
      </c>
      <c r="AX67">
        <f ca="1">IFERROR(CORREL(_xlfn.RANK.AVG(Summary!$BP$3:$BP$8,Summary!$BP$3:$BP$8),_xlfn.RANK.AVG(Summary!AY$3:AY$8,Summary!AY$3:AY$8,0)),0)</f>
        <v>0.57681790368297048</v>
      </c>
      <c r="AY67">
        <f ca="1">IFERROR(CORREL(_xlfn.RANK.AVG(Summary!$BP$3:$BP$8,Summary!$BP$3:$BP$8),_xlfn.RANK.AVG(Summary!AZ$3:AZ$8,Summary!AZ$3:AZ$8,0)),0)</f>
        <v>-0.40583972495671394</v>
      </c>
      <c r="AZ67">
        <f ca="1">IFERROR(CORREL(_xlfn.RANK.AVG(Summary!$BP$3:$BP$8,Summary!$BP$3:$BP$8),_xlfn.RANK.AVG(Summary!BA$3:BA$8,Summary!BA$3:BA$8,0)),0)</f>
        <v>0</v>
      </c>
      <c r="BA67">
        <f ca="1">IFERROR(CORREL(_xlfn.RANK.AVG(Summary!$BP$3:$BP$8,Summary!$BP$3:$BP$8),_xlfn.RANK.AVG(Summary!BB$3:BB$8,Summary!BB$3:BB$8,0)),0)</f>
        <v>0.28988551782622424</v>
      </c>
      <c r="BB67">
        <f ca="1">IFERROR(CORREL(_xlfn.RANK.AVG(Summary!$BP$3:$BP$8,Summary!$BP$3:$BP$8),_xlfn.RANK.AVG(Summary!BC$3:BC$8,Summary!BC$3:BC$8,0)),0)</f>
        <v>0.92582009977255153</v>
      </c>
      <c r="BC67">
        <f ca="1">IFERROR(CORREL(_xlfn.RANK.AVG(Summary!$BP$3:$BP$8,Summary!$BP$3:$BP$8),_xlfn.RANK.AVG(Summary!BD$3:BD$8,Summary!BD$3:BD$8,0)),0)</f>
        <v>0.89864510526129515</v>
      </c>
      <c r="BD67">
        <f ca="1">IFERROR(CORREL(_xlfn.RANK.AVG(Summary!$BP$3:$BP$8,Summary!$BP$3:$BP$8),_xlfn.RANK.AVG(Summary!BE$3:BE$8,Summary!BE$3:BE$8,0)),0)</f>
        <v>0.94285714285714295</v>
      </c>
      <c r="BE67">
        <f ca="1">IFERROR(CORREL(_xlfn.RANK.AVG(Summary!$BP$3:$BP$8,Summary!$BP$3:$BP$8),_xlfn.RANK.AVG(Summary!BF$3:BF$8,Summary!BF$3:BF$8,0)),0)</f>
        <v>0.94285714285714295</v>
      </c>
      <c r="BF67">
        <f ca="1">IFERROR(CORREL(_xlfn.RANK.AVG(Summary!$BP$3:$BP$8,Summary!$BP$3:$BP$8),_xlfn.RANK.AVG(Summary!BG$3:BG$8,Summary!BG$3:BG$8,0)),0)</f>
        <v>0.57977103565244847</v>
      </c>
      <c r="BG67">
        <f ca="1">IFERROR(CORREL(_xlfn.RANK.AVG(Summary!$BP$3:$BP$8,Summary!$BP$3:$BP$8),_xlfn.RANK.AVG(Summary!BH$3:BH$8,Summary!BH$3:BH$8,0)),0)</f>
        <v>0.40583972495671394</v>
      </c>
      <c r="BH67">
        <f ca="1">IFERROR(CORREL(_xlfn.RANK.AVG(Summary!$BP$3:$BP$8,Summary!$BP$3:$BP$8),_xlfn.RANK.AVG(Summary!BI$3:BI$8,Summary!BI$3:BI$8,0)),0)</f>
        <v>0.46291004988627577</v>
      </c>
      <c r="BI67">
        <f ca="1">IFERROR(CORREL(_xlfn.RANK.AVG(Summary!$BP$3:$BP$8,Summary!$BP$3:$BP$8),_xlfn.RANK.AVG(Summary!BJ$3:BJ$8,Summary!BJ$3:BJ$8,0)),0)</f>
        <v>0.85331033518792454</v>
      </c>
      <c r="BJ67">
        <f ca="1">IFERROR(CORREL(_xlfn.RANK.AVG(Summary!$BP$3:$BP$8,Summary!$BP$3:$BP$8),_xlfn.RANK.AVG(Summary!BK$3:BK$8,Summary!BK$3:BK$8,0)),0)</f>
        <v>-0.71428571428571441</v>
      </c>
      <c r="BK67">
        <f ca="1">IFERROR(CORREL(_xlfn.RANK.AVG(Summary!$BP$3:$BP$8,Summary!$BP$3:$BP$8),_xlfn.RANK.AVG(Summary!BL$3:BL$8,Summary!BL$3:BL$8,0)),0)</f>
        <v>0.46291004988627577</v>
      </c>
      <c r="BL67">
        <f ca="1">IFERROR(CORREL(_xlfn.RANK.AVG(Summary!$BP$3:$BP$8,Summary!$BP$3:$BP$8),_xlfn.RANK.AVG(Summary!BM$3:BM$8,Summary!BM$3:BM$8,0)),0)</f>
        <v>0.94285714285714295</v>
      </c>
      <c r="BM67">
        <f ca="1">IFERROR(CORREL(_xlfn.RANK.AVG(Summary!$BP$3:$BP$8,Summary!$BP$3:$BP$8),_xlfn.RANK.AVG(Summary!BN$3:BN$8,Summary!BN$3:BN$8,0)),0)</f>
        <v>0.46291004988627577</v>
      </c>
      <c r="BN67">
        <f ca="1">IFERROR(CORREL(_xlfn.RANK.AVG(Summary!$BP$3:$BP$8,Summary!$BP$3:$BP$8),_xlfn.RANK.AVG(Summary!BO$3:BO$8,Summary!BO$3:BO$8,0)),0)</f>
        <v>0.94285714285714295</v>
      </c>
      <c r="BO67">
        <f ca="1">IFERROR(CORREL(_xlfn.RANK.AVG(Summary!$BP$3:$BP$8,Summary!$BP$3:$BP$8),_xlfn.RANK.AVG(Summary!BP$3:BP$8,Summary!BP$3:BP$8,0)),0)</f>
        <v>1</v>
      </c>
      <c r="BP67">
        <f ca="1">IFERROR(CORREL(_xlfn.RANK.AVG(Summary!$BP$3:$BP$8,Summary!$BP$3:$BP$8),_xlfn.RANK.AVG(Summary!BQ$3:BQ$8,Summary!BQ$3:BQ$8,0)),0)</f>
        <v>0.87831006565367986</v>
      </c>
      <c r="BQ67">
        <f ca="1">IFERROR(CORREL(_xlfn.RANK.AVG(Summary!$BP$3:$BP$8,Summary!$BP$3:$BP$8),_xlfn.RANK.AVG(Summary!BR$3:BR$8,Summary!BR$3:BR$8,0)),0)</f>
        <v>0.94285714285714295</v>
      </c>
      <c r="BR67">
        <f ca="1">IFERROR(CORREL(_xlfn.RANK.AVG(Summary!$BP$3:$BP$8,Summary!$BP$3:$BP$8),_xlfn.RANK.AVG(Summary!BS$3:BS$8,Summary!BS$3:BS$8,0)),0)</f>
        <v>0</v>
      </c>
      <c r="BS67">
        <f ca="1">IFERROR(CORREL(_xlfn.RANK.AVG(Summary!$BP$3:$BP$8,Summary!$BP$3:$BP$8),_xlfn.RANK.AVG(Summary!BT$3:BT$8,Summary!BT$3:BT$8,0)),0)</f>
        <v>0.40583972495671394</v>
      </c>
      <c r="BT67">
        <f ca="1">IFERROR(CORREL(_xlfn.RANK.AVG(Summary!$BP$3:$BP$8,Summary!$BP$3:$BP$8),_xlfn.RANK.AVG(Summary!BU$3:BU$8,Summary!BU$3:BU$8,0)),0)</f>
        <v>-0.28988551782622424</v>
      </c>
      <c r="BU67">
        <f ca="1">IFERROR(CORREL(_xlfn.RANK.AVG(Summary!$BP$3:$BP$8,Summary!$BP$3:$BP$8),_xlfn.RANK.AVG(Summary!BV$3:BV$8,Summary!BV$3:BV$8,0)),0)</f>
        <v>-0.34786262139146906</v>
      </c>
      <c r="BV67">
        <f ca="1">IFERROR(CORREL(_xlfn.RANK.AVG(Summary!$BP$3:$BP$8,Summary!$BP$3:$BP$8),_xlfn.RANK.AVG(Summary!BW$3:BW$8,Summary!BW$3:BW$8,0)),0)</f>
        <v>0</v>
      </c>
      <c r="BW67">
        <f ca="1">IFERROR(CORREL(_xlfn.RANK.AVG(Summary!$BP$3:$BP$8,Summary!$BP$3:$BP$8),_xlfn.RANK.AVG(Summary!BX$3:BX$8,Summary!BX$3:BX$8,0)),0)</f>
        <v>-0.34786262139146906</v>
      </c>
      <c r="BX67">
        <f ca="1">IFERROR(CORREL(_xlfn.RANK.AVG(Summary!$BP$3:$BP$8,Summary!$BP$3:$BP$8),_xlfn.RANK.AVG(Summary!BY$3:BY$8,Summary!BY$3:BY$8,0)),0)</f>
        <v>0.28988551782622424</v>
      </c>
      <c r="BY67">
        <f ca="1">IFERROR(CORREL(_xlfn.RANK.AVG(Summary!$BP$3:$BP$8,Summary!$BP$3:$BP$8),_xlfn.RANK.AVG(Summary!BZ$3:BZ$8,Summary!BZ$3:BZ$8,0)),0)</f>
        <v>-0.57681790368297048</v>
      </c>
      <c r="BZ67">
        <f ca="1">IFERROR(CORREL(_xlfn.RANK.AVG(Summary!$BP$3:$BP$8,Summary!$BP$3:$BP$8),_xlfn.RANK.AVG(Summary!CA$3:CA$8,Summary!CA$3:CA$8,0)),0)</f>
        <v>-0.11595420713048968</v>
      </c>
      <c r="CA67">
        <f ca="1">IFERROR(CORREL(_xlfn.RANK.AVG(Summary!$BP$3:$BP$8,Summary!$BP$3:$BP$8),_xlfn.RANK.AVG(Summary!CB$3:CB$8,Summary!CB$3:CB$8,0)),0)</f>
        <v>-0.34786262139146906</v>
      </c>
    </row>
    <row r="68" spans="1:79">
      <c r="A68" s="42" t="s">
        <v>69</v>
      </c>
      <c r="B68">
        <f ca="1">IFERROR(CORREL(_xlfn.RANK.AVG(Summary!$BQ$3:$BQ$8,Summary!$BQ$3:$BQ$8),_xlfn.RANK.AVG(Summary!C$3:C$8,Summary!C$3:C$8,0)),0)</f>
        <v>-0.50251890762960605</v>
      </c>
      <c r="C68">
        <f ca="1">IFERROR(CORREL(_xlfn.RANK.AVG(Summary!$BQ$3:$BQ$8,Summary!$BQ$3:$BQ$8),_xlfn.RANK.AVG(Summary!D$3:D$8,Summary!D$3:D$8,0)),0)</f>
        <v>-0.50251890762960605</v>
      </c>
      <c r="D68">
        <f ca="1">IFERROR(CORREL(_xlfn.RANK.AVG(Summary!$BQ$3:$BQ$8,Summary!$BQ$3:$BQ$8),_xlfn.RANK.AVG(Summary!E$3:E$8,Summary!E$3:E$8,0)),0)</f>
        <v>-0.49507377148833709</v>
      </c>
      <c r="E68">
        <f ca="1">IFERROR(CORREL(_xlfn.RANK.AVG(Summary!$BQ$3:$BQ$8,Summary!$BQ$3:$BQ$8),_xlfn.RANK.AVG(Summary!F$3:F$8,Summary!F$3:F$8,0)),0)</f>
        <v>9.9014754297667415E-2</v>
      </c>
      <c r="F68">
        <f ca="1">IFERROR(CORREL(_xlfn.RANK.AVG(Summary!$BQ$3:$BQ$8,Summary!$BQ$3:$BQ$8),_xlfn.RANK.AVG(Summary!G$3:G$8,Summary!G$3:G$8,0)),0)</f>
        <v>-0.49507377148833709</v>
      </c>
      <c r="G68">
        <f ca="1">IFERROR(CORREL(_xlfn.RANK.AVG(Summary!$BQ$3:$BQ$8,Summary!$BQ$3:$BQ$8),_xlfn.RANK.AVG(Summary!H$3:H$8,Summary!H$3:H$8,0)),0)</f>
        <v>-0.49507377148833709</v>
      </c>
      <c r="H68">
        <f ca="1">IFERROR(CORREL(_xlfn.RANK.AVG(Summary!$BQ$3:$BQ$8,Summary!$BQ$3:$BQ$8),_xlfn.RANK.AVG(Summary!I$3:I$8,Summary!I$3:I$8,0)),0)</f>
        <v>0.29704426289300223</v>
      </c>
      <c r="I68">
        <f ca="1">IFERROR(CORREL(_xlfn.RANK.AVG(Summary!$BQ$3:$BQ$8,Summary!$BQ$3:$BQ$8),_xlfn.RANK.AVG(Summary!J$3:J$8,Summary!J$3:J$8,0)),0)</f>
        <v>-0.49507377148833709</v>
      </c>
      <c r="J68">
        <f ca="1">IFERROR(CORREL(_xlfn.RANK.AVG(Summary!$BQ$3:$BQ$8,Summary!$BQ$3:$BQ$8),_xlfn.RANK.AVG(Summary!K$3:K$8,Summary!K$3:K$8,0)),0)</f>
        <v>-0.49507377148833709</v>
      </c>
      <c r="K68">
        <f ca="1">IFERROR(CORREL(_xlfn.RANK.AVG(Summary!$BQ$3:$BQ$8,Summary!$BQ$3:$BQ$8),_xlfn.RANK.AVG(Summary!L$3:L$8,Summary!L$3:L$8,0)),0)</f>
        <v>0.29704426289300223</v>
      </c>
      <c r="L68">
        <f ca="1">IFERROR(CORREL(_xlfn.RANK.AVG(Summary!$BQ$3:$BQ$8,Summary!$BQ$3:$BQ$8),_xlfn.RANK.AVG(Summary!M$3:M$8,Summary!M$3:M$8,0)),0)</f>
        <v>-9.9014754297667415E-2</v>
      </c>
      <c r="M68">
        <f ca="1">IFERROR(CORREL(_xlfn.RANK.AVG(Summary!$BQ$3:$BQ$8,Summary!$BQ$3:$BQ$8),_xlfn.RANK.AVG(Summary!N$3:N$8,Summary!N$3:N$8,0)),0)</f>
        <v>0.29704426289300223</v>
      </c>
      <c r="N68">
        <f ca="1">IFERROR(CORREL(_xlfn.RANK.AVG(Summary!$BQ$3:$BQ$8,Summary!$BQ$3:$BQ$8),_xlfn.RANK.AVG(Summary!O$3:O$8,Summary!O$3:O$8,0)),0)</f>
        <v>-0.44721359549995793</v>
      </c>
      <c r="O68">
        <f ca="1">IFERROR(CORREL(_xlfn.RANK.AVG(Summary!$BQ$3:$BQ$8,Summary!$BQ$3:$BQ$8),_xlfn.RANK.AVG(Summary!P$3:P$8,Summary!P$3:P$8,0)),0)</f>
        <v>-0.44721359549995793</v>
      </c>
      <c r="P68">
        <f ca="1">IFERROR(CORREL(_xlfn.RANK.AVG(Summary!$BQ$3:$BQ$8,Summary!$BQ$3:$BQ$8),_xlfn.RANK.AVG(Summary!Q$3:Q$8,Summary!Q$3:Q$8,0)),0)</f>
        <v>-0.70352647068144847</v>
      </c>
      <c r="Q68">
        <f ca="1">IFERROR(CORREL(_xlfn.RANK.AVG(Summary!$BQ$3:$BQ$8,Summary!$BQ$3:$BQ$8),_xlfn.RANK.AVG(Summary!R$3:R$8,Summary!R$3:R$8,0)),0)</f>
        <v>-0.49507377148833709</v>
      </c>
      <c r="R68">
        <f ca="1">IFERROR(CORREL(_xlfn.RANK.AVG(Summary!$BQ$3:$BQ$8,Summary!$BQ$3:$BQ$8),_xlfn.RANK.AVG(Summary!S$3:S$8,Summary!S$3:S$8,0)),0)</f>
        <v>-0.44721359549995793</v>
      </c>
      <c r="S68">
        <f ca="1">IFERROR(CORREL(_xlfn.RANK.AVG(Summary!$BQ$3:$BQ$8,Summary!$BQ$3:$BQ$8),_xlfn.RANK.AVG(Summary!T$3:T$8,Summary!T$3:T$8,0)),0)</f>
        <v>-0.49507377148833709</v>
      </c>
      <c r="T68">
        <f ca="1">IFERROR(CORREL(_xlfn.RANK.AVG(Summary!$BQ$3:$BQ$8,Summary!$BQ$3:$BQ$8),_xlfn.RANK.AVG(Summary!U$3:U$8,Summary!U$3:U$8,0)),0)</f>
        <v>0.11547005383792514</v>
      </c>
      <c r="U68">
        <f ca="1">IFERROR(CORREL(_xlfn.RANK.AVG(Summary!$BQ$3:$BQ$8,Summary!$BQ$3:$BQ$8),_xlfn.RANK.AVG(Summary!V$3:V$8,Summary!V$3:V$8,0)),0)</f>
        <v>0.44721359549995793</v>
      </c>
      <c r="V68">
        <f ca="1">IFERROR(CORREL(_xlfn.RANK.AVG(Summary!$BQ$3:$BQ$8,Summary!$BQ$3:$BQ$8),_xlfn.RANK.AVG(Summary!W$3:W$8,Summary!W$3:W$8,0)),0)</f>
        <v>-0.90453403373329089</v>
      </c>
      <c r="W68">
        <f ca="1">IFERROR(CORREL(_xlfn.RANK.AVG(Summary!$BQ$3:$BQ$8,Summary!$BQ$3:$BQ$8),_xlfn.RANK.AVG(Summary!X$3:X$8,Summary!X$3:X$8,0)),0)</f>
        <v>0.29704426289300223</v>
      </c>
      <c r="X68">
        <f ca="1">IFERROR(CORREL(_xlfn.RANK.AVG(Summary!$BQ$3:$BQ$8,Summary!$BQ$3:$BQ$8),_xlfn.RANK.AVG(Summary!Y$3:Y$8,Summary!Y$3:Y$8,0)),0)</f>
        <v>0.69310328008367195</v>
      </c>
      <c r="Y68">
        <f ca="1">IFERROR(CORREL(_xlfn.RANK.AVG(Summary!$BQ$3:$BQ$8,Summary!$BQ$3:$BQ$8),_xlfn.RANK.AVG(Summary!Z$3:Z$8,Summary!Z$3:Z$8,0)),0)</f>
        <v>0.11547005383792514</v>
      </c>
      <c r="Z68">
        <f ca="1">IFERROR(CORREL(_xlfn.RANK.AVG(Summary!$BQ$3:$BQ$8,Summary!$BQ$3:$BQ$8),_xlfn.RANK.AVG(Summary!AA$3:AA$8,Summary!AA$3:AA$8,0)),0)</f>
        <v>0</v>
      </c>
      <c r="AA68">
        <f ca="1">IFERROR(CORREL(_xlfn.RANK.AVG(Summary!$BQ$3:$BQ$8,Summary!$BQ$3:$BQ$8),_xlfn.RANK.AVG(Summary!AB$3:AB$8,Summary!AB$3:AB$8,0)),0)</f>
        <v>0.51847584736521268</v>
      </c>
      <c r="AB68">
        <f ca="1">IFERROR(CORREL(_xlfn.RANK.AVG(Summary!$BQ$3:$BQ$8,Summary!$BQ$3:$BQ$8),_xlfn.RANK.AVG(Summary!AC$3:AC$8,Summary!AC$3:AC$8,0)),0)</f>
        <v>0</v>
      </c>
      <c r="AC68">
        <f ca="1">IFERROR(CORREL(_xlfn.RANK.AVG(Summary!$BQ$3:$BQ$8,Summary!$BQ$3:$BQ$8),_xlfn.RANK.AVG(Summary!AD$3:AD$8,Summary!AD$3:AD$8,0)),0)</f>
        <v>0.11547005383792514</v>
      </c>
      <c r="AD68">
        <f ca="1">IFERROR(CORREL(_xlfn.RANK.AVG(Summary!$BQ$3:$BQ$8,Summary!$BQ$3:$BQ$8),_xlfn.RANK.AVG(Summary!AE$3:AE$8,Summary!AE$3:AE$8,0)),0)</f>
        <v>-0.8911327886790068</v>
      </c>
      <c r="AE68">
        <f ca="1">IFERROR(CORREL(_xlfn.RANK.AVG(Summary!$BQ$3:$BQ$8,Summary!$BQ$3:$BQ$8),_xlfn.RANK.AVG(Summary!AF$3:AF$8,Summary!AF$3:AF$8,0)),0)</f>
        <v>0</v>
      </c>
      <c r="AF68">
        <f ca="1">IFERROR(CORREL(_xlfn.RANK.AVG(Summary!$BQ$3:$BQ$8,Summary!$BQ$3:$BQ$8),_xlfn.RANK.AVG(Summary!AG$3:AG$8,Summary!AG$3:AG$8,0)),0)</f>
        <v>-0.29704426289300223</v>
      </c>
      <c r="AG68">
        <f ca="1">IFERROR(CORREL(_xlfn.RANK.AVG(Summary!$BQ$3:$BQ$8,Summary!$BQ$3:$BQ$8),_xlfn.RANK.AVG(Summary!AH$3:AH$8,Summary!AH$3:AH$8,0)),0)</f>
        <v>0.44721359549995793</v>
      </c>
      <c r="AH68">
        <f ca="1">IFERROR(CORREL(_xlfn.RANK.AVG(Summary!$BQ$3:$BQ$8,Summary!$BQ$3:$BQ$8),_xlfn.RANK.AVG(Summary!AI$3:AI$8,Summary!AI$3:AI$8,0)),0)</f>
        <v>-0.11547005383792514</v>
      </c>
      <c r="AI68">
        <f ca="1">IFERROR(CORREL(_xlfn.RANK.AVG(Summary!$BQ$3:$BQ$8,Summary!$BQ$3:$BQ$8),_xlfn.RANK.AVG(Summary!AJ$3:AJ$8,Summary!AJ$3:AJ$8,0)),0)</f>
        <v>0.69282032302755081</v>
      </c>
      <c r="AJ68">
        <f ca="1">IFERROR(CORREL(_xlfn.RANK.AVG(Summary!$BQ$3:$BQ$8,Summary!$BQ$3:$BQ$8),_xlfn.RANK.AVG(Summary!AK$3:AK$8,Summary!AK$3:AK$8,0)),0)</f>
        <v>0</v>
      </c>
      <c r="AK68">
        <f ca="1">IFERROR(CORREL(_xlfn.RANK.AVG(Summary!$BQ$3:$BQ$8,Summary!$BQ$3:$BQ$8),_xlfn.RANK.AVG(Summary!AL$3:AL$8,Summary!AL$3:AL$8,0)),0)</f>
        <v>-0.44721359549995793</v>
      </c>
      <c r="AL68">
        <f ca="1">IFERROR(CORREL(_xlfn.RANK.AVG(Summary!$BQ$3:$BQ$8,Summary!$BQ$3:$BQ$8),_xlfn.RANK.AVG(Summary!AM$3:AM$8,Summary!AM$3:AM$8,0)),0)</f>
        <v>-0.70352647068144847</v>
      </c>
      <c r="AM68">
        <f ca="1">IFERROR(CORREL(_xlfn.RANK.AVG(Summary!$BQ$3:$BQ$8,Summary!$BQ$3:$BQ$8),_xlfn.RANK.AVG(Summary!AN$3:AN$8,Summary!AN$3:AN$8,0)),0)</f>
        <v>-0.11547005383792514</v>
      </c>
      <c r="AN68">
        <f ca="1">IFERROR(CORREL(_xlfn.RANK.AVG(Summary!$BQ$3:$BQ$8,Summary!$BQ$3:$BQ$8),_xlfn.RANK.AVG(Summary!AO$3:AO$8,Summary!AO$3:AO$8,0)),0)</f>
        <v>0</v>
      </c>
      <c r="AO68">
        <f ca="1">IFERROR(CORREL(_xlfn.RANK.AVG(Summary!$BQ$3:$BQ$8,Summary!$BQ$3:$BQ$8),_xlfn.RANK.AVG(Summary!AP$3:AP$8,Summary!AP$3:AP$8,0)),0)</f>
        <v>-0.49507377148833709</v>
      </c>
      <c r="AP68">
        <f ca="1">IFERROR(CORREL(_xlfn.RANK.AVG(Summary!$BQ$3:$BQ$8,Summary!$BQ$3:$BQ$8),_xlfn.RANK.AVG(Summary!AQ$3:AQ$8,Summary!AQ$3:AQ$8,0)),0)</f>
        <v>0</v>
      </c>
      <c r="AQ68">
        <f ca="1">IFERROR(CORREL(_xlfn.RANK.AVG(Summary!$BQ$3:$BQ$8,Summary!$BQ$3:$BQ$8),_xlfn.RANK.AVG(Summary!AR$3:AR$8,Summary!AR$3:AR$8,0)),0)</f>
        <v>-0.69310328008367195</v>
      </c>
      <c r="AR68">
        <f ca="1">IFERROR(CORREL(_xlfn.RANK.AVG(Summary!$BQ$3:$BQ$8,Summary!$BQ$3:$BQ$8),_xlfn.RANK.AVG(Summary!AS$3:AS$8,Summary!AS$3:AS$8,0)),0)</f>
        <v>0.70352647068144847</v>
      </c>
      <c r="AS68">
        <f ca="1">IFERROR(CORREL(_xlfn.RANK.AVG(Summary!$BQ$3:$BQ$8,Summary!$BQ$3:$BQ$8),_xlfn.RANK.AVG(Summary!AT$3:AT$8,Summary!AT$3:AT$8,0)),0)</f>
        <v>-0.44721359549995793</v>
      </c>
      <c r="AT68">
        <f ca="1">IFERROR(CORREL(_xlfn.RANK.AVG(Summary!$BQ$3:$BQ$8,Summary!$BQ$3:$BQ$8),_xlfn.RANK.AVG(Summary!AU$3:AU$8,Summary!AU$3:AU$8,0)),0)</f>
        <v>0.11547005383792514</v>
      </c>
      <c r="AU68">
        <f ca="1">IFERROR(CORREL(_xlfn.RANK.AVG(Summary!$BQ$3:$BQ$8,Summary!$BQ$3:$BQ$8),_xlfn.RANK.AVG(Summary!AV$3:AV$8,Summary!AV$3:AV$8,0)),0)</f>
        <v>-0.51847584736521268</v>
      </c>
      <c r="AV68">
        <f ca="1">IFERROR(CORREL(_xlfn.RANK.AVG(Summary!$BQ$3:$BQ$8,Summary!$BQ$3:$BQ$8),_xlfn.RANK.AVG(Summary!AW$3:AW$8,Summary!AW$3:AW$8,0)),0)</f>
        <v>-0.51847584736521268</v>
      </c>
      <c r="AW68">
        <f ca="1">IFERROR(CORREL(_xlfn.RANK.AVG(Summary!$BQ$3:$BQ$8,Summary!$BQ$3:$BQ$8),_xlfn.RANK.AVG(Summary!AX$3:AX$8,Summary!AX$3:AX$8,0)),0)</f>
        <v>-0.51847584736521268</v>
      </c>
      <c r="AX68">
        <f ca="1">IFERROR(CORREL(_xlfn.RANK.AVG(Summary!$BQ$3:$BQ$8,Summary!$BQ$3:$BQ$8),_xlfn.RANK.AVG(Summary!AY$3:AY$8,Summary!AY$3:AY$8,0)),0)</f>
        <v>0.51847584736521268</v>
      </c>
      <c r="AY68">
        <f ca="1">IFERROR(CORREL(_xlfn.RANK.AVG(Summary!$BQ$3:$BQ$8,Summary!$BQ$3:$BQ$8),_xlfn.RANK.AVG(Summary!AZ$3:AZ$8,Summary!AZ$3:AZ$8,0)),0)</f>
        <v>-0.29704426289300223</v>
      </c>
      <c r="AZ68">
        <f ca="1">IFERROR(CORREL(_xlfn.RANK.AVG(Summary!$BQ$3:$BQ$8,Summary!$BQ$3:$BQ$8),_xlfn.RANK.AVG(Summary!BA$3:BA$8,Summary!BA$3:BA$8,0)),0)</f>
        <v>0</v>
      </c>
      <c r="BA68">
        <f ca="1">IFERROR(CORREL(_xlfn.RANK.AVG(Summary!$BQ$3:$BQ$8,Summary!$BQ$3:$BQ$8),_xlfn.RANK.AVG(Summary!BB$3:BB$8,Summary!BB$3:BB$8,0)),0)</f>
        <v>0.49507377148833709</v>
      </c>
      <c r="BB68">
        <f ca="1">IFERROR(CORREL(_xlfn.RANK.AVG(Summary!$BQ$3:$BQ$8,Summary!$BQ$3:$BQ$8),_xlfn.RANK.AVG(Summary!BC$3:BC$8,Summary!BC$3:BC$8,0)),0)</f>
        <v>0.94868329805051377</v>
      </c>
      <c r="BC68">
        <f ca="1">IFERROR(CORREL(_xlfn.RANK.AVG(Summary!$BQ$3:$BQ$8,Summary!$BQ$3:$BQ$8),_xlfn.RANK.AVG(Summary!BD$3:BD$8,Summary!BD$3:BD$8,0)),0)</f>
        <v>0.8911327886790068</v>
      </c>
      <c r="BD68">
        <f ca="1">IFERROR(CORREL(_xlfn.RANK.AVG(Summary!$BQ$3:$BQ$8,Summary!$BQ$3:$BQ$8),_xlfn.RANK.AVG(Summary!BE$3:BE$8,Summary!BE$3:BE$8,0)),0)</f>
        <v>0.87831006565367986</v>
      </c>
      <c r="BE68">
        <f ca="1">IFERROR(CORREL(_xlfn.RANK.AVG(Summary!$BQ$3:$BQ$8,Summary!$BQ$3:$BQ$8),_xlfn.RANK.AVG(Summary!BF$3:BF$8,Summary!BF$3:BF$8,0)),0)</f>
        <v>0.87831006565367986</v>
      </c>
      <c r="BF68">
        <f ca="1">IFERROR(CORREL(_xlfn.RANK.AVG(Summary!$BQ$3:$BQ$8,Summary!$BQ$3:$BQ$8),_xlfn.RANK.AVG(Summary!BG$3:BG$8,Summary!BG$3:BG$8,0)),0)</f>
        <v>0.69310328008367195</v>
      </c>
      <c r="BG68">
        <f ca="1">IFERROR(CORREL(_xlfn.RANK.AVG(Summary!$BQ$3:$BQ$8,Summary!$BQ$3:$BQ$8),_xlfn.RANK.AVG(Summary!BH$3:BH$8,Summary!BH$3:BH$8,0)),0)</f>
        <v>0.29704426289300223</v>
      </c>
      <c r="BH68">
        <f ca="1">IFERROR(CORREL(_xlfn.RANK.AVG(Summary!$BQ$3:$BQ$8,Summary!$BQ$3:$BQ$8),_xlfn.RANK.AVG(Summary!BI$3:BI$8,Summary!BI$3:BI$8,0)),0)</f>
        <v>0.4216370213557839</v>
      </c>
      <c r="BI68">
        <f ca="1">IFERROR(CORREL(_xlfn.RANK.AVG(Summary!$BQ$3:$BQ$8,Summary!$BQ$3:$BQ$8),_xlfn.RANK.AVG(Summary!BJ$3:BJ$8,Summary!BJ$3:BJ$8,0)),0)</f>
        <v>0.80403025220736968</v>
      </c>
      <c r="BJ68">
        <f ca="1">IFERROR(CORREL(_xlfn.RANK.AVG(Summary!$BQ$3:$BQ$8,Summary!$BQ$3:$BQ$8),_xlfn.RANK.AVG(Summary!BK$3:BK$8,Summary!BK$3:BK$8,0)),0)</f>
        <v>-0.68313005106397329</v>
      </c>
      <c r="BK68">
        <f ca="1">IFERROR(CORREL(_xlfn.RANK.AVG(Summary!$BQ$3:$BQ$8,Summary!$BQ$3:$BQ$8),_xlfn.RANK.AVG(Summary!BL$3:BL$8,Summary!BL$3:BL$8,0)),0)</f>
        <v>0.4216370213557839</v>
      </c>
      <c r="BL68">
        <f ca="1">IFERROR(CORREL(_xlfn.RANK.AVG(Summary!$BQ$3:$BQ$8,Summary!$BQ$3:$BQ$8),_xlfn.RANK.AVG(Summary!BM$3:BM$8,Summary!BM$3:BM$8,0)),0)</f>
        <v>0.87831006565367986</v>
      </c>
      <c r="BM68">
        <f ca="1">IFERROR(CORREL(_xlfn.RANK.AVG(Summary!$BQ$3:$BQ$8,Summary!$BQ$3:$BQ$8),_xlfn.RANK.AVG(Summary!BN$3:BN$8,Summary!BN$3:BN$8,0)),0)</f>
        <v>0.52704627669472992</v>
      </c>
      <c r="BN68">
        <f ca="1">IFERROR(CORREL(_xlfn.RANK.AVG(Summary!$BQ$3:$BQ$8,Summary!$BQ$3:$BQ$8),_xlfn.RANK.AVG(Summary!BO$3:BO$8,Summary!BO$3:BO$8,0)),0)</f>
        <v>0.87831006565367986</v>
      </c>
      <c r="BO68">
        <f ca="1">IFERROR(CORREL(_xlfn.RANK.AVG(Summary!$BQ$3:$BQ$8,Summary!$BQ$3:$BQ$8),_xlfn.RANK.AVG(Summary!BP$3:BP$8,Summary!BP$3:BP$8,0)),0)</f>
        <v>0.87831006565367986</v>
      </c>
      <c r="BP68">
        <f ca="1">IFERROR(CORREL(_xlfn.RANK.AVG(Summary!$BQ$3:$BQ$8,Summary!$BQ$3:$BQ$8),_xlfn.RANK.AVG(Summary!BQ$3:BQ$8,Summary!BQ$3:BQ$8,0)),0)</f>
        <v>1</v>
      </c>
      <c r="BQ68">
        <f ca="1">IFERROR(CORREL(_xlfn.RANK.AVG(Summary!$BQ$3:$BQ$8,Summary!$BQ$3:$BQ$8),_xlfn.RANK.AVG(Summary!BR$3:BR$8,Summary!BR$3:BR$8,0)),0)</f>
        <v>0.87831006565367986</v>
      </c>
      <c r="BR68">
        <f ca="1">IFERROR(CORREL(_xlfn.RANK.AVG(Summary!$BQ$3:$BQ$8,Summary!$BQ$3:$BQ$8),_xlfn.RANK.AVG(Summary!BS$3:BS$8,Summary!BS$3:BS$8,0)),0)</f>
        <v>0</v>
      </c>
      <c r="BS68">
        <f ca="1">IFERROR(CORREL(_xlfn.RANK.AVG(Summary!$BQ$3:$BQ$8,Summary!$BQ$3:$BQ$8),_xlfn.RANK.AVG(Summary!BT$3:BT$8,Summary!BT$3:BT$8,0)),0)</f>
        <v>0.29704426289300223</v>
      </c>
      <c r="BT68">
        <f ca="1">IFERROR(CORREL(_xlfn.RANK.AVG(Summary!$BQ$3:$BQ$8,Summary!$BQ$3:$BQ$8),_xlfn.RANK.AVG(Summary!BU$3:BU$8,Summary!BU$3:BU$8,0)),0)</f>
        <v>-0.49507377148833709</v>
      </c>
      <c r="BU68">
        <f ca="1">IFERROR(CORREL(_xlfn.RANK.AVG(Summary!$BQ$3:$BQ$8,Summary!$BQ$3:$BQ$8),_xlfn.RANK.AVG(Summary!BV$3:BV$8,Summary!BV$3:BV$8,0)),0)</f>
        <v>9.9014754297667415E-2</v>
      </c>
      <c r="BV68">
        <f ca="1">IFERROR(CORREL(_xlfn.RANK.AVG(Summary!$BQ$3:$BQ$8,Summary!$BQ$3:$BQ$8),_xlfn.RANK.AVG(Summary!BW$3:BW$8,Summary!BW$3:BW$8,0)),0)</f>
        <v>0</v>
      </c>
      <c r="BW68">
        <f ca="1">IFERROR(CORREL(_xlfn.RANK.AVG(Summary!$BQ$3:$BQ$8,Summary!$BQ$3:$BQ$8),_xlfn.RANK.AVG(Summary!BX$3:BX$8,Summary!BX$3:BX$8,0)),0)</f>
        <v>9.9014754297667415E-2</v>
      </c>
      <c r="BX68">
        <f ca="1">IFERROR(CORREL(_xlfn.RANK.AVG(Summary!$BQ$3:$BQ$8,Summary!$BQ$3:$BQ$8),_xlfn.RANK.AVG(Summary!BY$3:BY$8,Summary!BY$3:BY$8,0)),0)</f>
        <v>0.49507377148833709</v>
      </c>
      <c r="BY68">
        <f ca="1">IFERROR(CORREL(_xlfn.RANK.AVG(Summary!$BQ$3:$BQ$8,Summary!$BQ$3:$BQ$8),_xlfn.RANK.AVG(Summary!BZ$3:BZ$8,Summary!BZ$3:BZ$8,0)),0)</f>
        <v>-0.51847584736521268</v>
      </c>
      <c r="BZ68">
        <f ca="1">IFERROR(CORREL(_xlfn.RANK.AVG(Summary!$BQ$3:$BQ$8,Summary!$BQ$3:$BQ$8),_xlfn.RANK.AVG(Summary!CA$3:CA$8,Summary!CA$3:CA$8,0)),0)</f>
        <v>-9.9014754297667415E-2</v>
      </c>
      <c r="CA68">
        <f ca="1">IFERROR(CORREL(_xlfn.RANK.AVG(Summary!$BQ$3:$BQ$8,Summary!$BQ$3:$BQ$8),_xlfn.RANK.AVG(Summary!CB$3:CB$8,Summary!CB$3:CB$8,0)),0)</f>
        <v>-0.49507377148833709</v>
      </c>
    </row>
    <row r="69" spans="1:79">
      <c r="A69" s="42" t="s">
        <v>70</v>
      </c>
      <c r="B69">
        <f ca="1">IFERROR(CORREL(_xlfn.RANK.AVG(Summary!$BR$3:$BR$8,Summary!$BR$3:$BR$8),_xlfn.RANK.AVG(Summary!C$3:C$8,Summary!C$3:C$8,0)),0)</f>
        <v>-0.23539595453459988</v>
      </c>
      <c r="C69">
        <f ca="1">IFERROR(CORREL(_xlfn.RANK.AVG(Summary!$BR$3:$BR$8,Summary!$BR$3:$BR$8),_xlfn.RANK.AVG(Summary!D$3:D$8,Summary!D$3:D$8,0)),0)</f>
        <v>-0.23539595453459988</v>
      </c>
      <c r="D69">
        <f ca="1">IFERROR(CORREL(_xlfn.RANK.AVG(Summary!$BR$3:$BR$8,Summary!$BR$3:$BR$8),_xlfn.RANK.AVG(Summary!E$3:E$8,Summary!E$3:E$8,0)),0)</f>
        <v>-0.28988551782622424</v>
      </c>
      <c r="E69">
        <f ca="1">IFERROR(CORREL(_xlfn.RANK.AVG(Summary!$BR$3:$BR$8,Summary!$BR$3:$BR$8),_xlfn.RANK.AVG(Summary!F$3:F$8,Summary!F$3:F$8,0)),0)</f>
        <v>-0.34786262139146906</v>
      </c>
      <c r="F69">
        <f ca="1">IFERROR(CORREL(_xlfn.RANK.AVG(Summary!$BR$3:$BR$8,Summary!$BR$3:$BR$8),_xlfn.RANK.AVG(Summary!G$3:G$8,Summary!G$3:G$8,0)),0)</f>
        <v>-0.28988551782622424</v>
      </c>
      <c r="G69">
        <f ca="1">IFERROR(CORREL(_xlfn.RANK.AVG(Summary!$BR$3:$BR$8,Summary!$BR$3:$BR$8),_xlfn.RANK.AVG(Summary!H$3:H$8,Summary!H$3:H$8,0)),0)</f>
        <v>-0.28988551782622424</v>
      </c>
      <c r="H69">
        <f ca="1">IFERROR(CORREL(_xlfn.RANK.AVG(Summary!$BR$3:$BR$8,Summary!$BR$3:$BR$8),_xlfn.RANK.AVG(Summary!I$3:I$8,Summary!I$3:I$8,0)),0)</f>
        <v>0.40583972495671394</v>
      </c>
      <c r="I69">
        <f ca="1">IFERROR(CORREL(_xlfn.RANK.AVG(Summary!$BR$3:$BR$8,Summary!$BR$3:$BR$8),_xlfn.RANK.AVG(Summary!J$3:J$8,Summary!J$3:J$8,0)),0)</f>
        <v>-0.28988551782622424</v>
      </c>
      <c r="J69">
        <f ca="1">IFERROR(CORREL(_xlfn.RANK.AVG(Summary!$BR$3:$BR$8,Summary!$BR$3:$BR$8),_xlfn.RANK.AVG(Summary!K$3:K$8,Summary!K$3:K$8,0)),0)</f>
        <v>-0.17393131069573453</v>
      </c>
      <c r="K69">
        <f ca="1">IFERROR(CORREL(_xlfn.RANK.AVG(Summary!$BR$3:$BR$8,Summary!$BR$3:$BR$8),_xlfn.RANK.AVG(Summary!L$3:L$8,Summary!L$3:L$8,0)),0)</f>
        <v>0.40583972495671394</v>
      </c>
      <c r="L69">
        <f ca="1">IFERROR(CORREL(_xlfn.RANK.AVG(Summary!$BR$3:$BR$8,Summary!$BR$3:$BR$8),_xlfn.RANK.AVG(Summary!M$3:M$8,Summary!M$3:M$8,0)),0)</f>
        <v>0.34786262139146906</v>
      </c>
      <c r="M69">
        <f ca="1">IFERROR(CORREL(_xlfn.RANK.AVG(Summary!$BR$3:$BR$8,Summary!$BR$3:$BR$8),_xlfn.RANK.AVG(Summary!N$3:N$8,Summary!N$3:N$8,0)),0)</f>
        <v>0.40583972495671394</v>
      </c>
      <c r="N69">
        <f ca="1">IFERROR(CORREL(_xlfn.RANK.AVG(Summary!$BR$3:$BR$8,Summary!$BR$3:$BR$8),_xlfn.RANK.AVG(Summary!O$3:O$8,Summary!O$3:O$8,0)),0)</f>
        <v>-0.6546536707079772</v>
      </c>
      <c r="O69">
        <f ca="1">IFERROR(CORREL(_xlfn.RANK.AVG(Summary!$BR$3:$BR$8,Summary!$BR$3:$BR$8),_xlfn.RANK.AVG(Summary!P$3:P$8,Summary!P$3:P$8,0)),0)</f>
        <v>-0.6546536707079772</v>
      </c>
      <c r="P69">
        <f ca="1">IFERROR(CORREL(_xlfn.RANK.AVG(Summary!$BR$3:$BR$8,Summary!$BR$3:$BR$8),_xlfn.RANK.AVG(Summary!Q$3:Q$8,Summary!Q$3:Q$8,0)),0)</f>
        <v>-0.47079190906919977</v>
      </c>
      <c r="Q69">
        <f ca="1">IFERROR(CORREL(_xlfn.RANK.AVG(Summary!$BR$3:$BR$8,Summary!$BR$3:$BR$8),_xlfn.RANK.AVG(Summary!R$3:R$8,Summary!R$3:R$8,0)),0)</f>
        <v>-0.34786262139146906</v>
      </c>
      <c r="R69">
        <f ca="1">IFERROR(CORREL(_xlfn.RANK.AVG(Summary!$BR$3:$BR$8,Summary!$BR$3:$BR$8),_xlfn.RANK.AVG(Summary!S$3:S$8,Summary!S$3:S$8,0)),0)</f>
        <v>-0.6546536707079772</v>
      </c>
      <c r="S69">
        <f ca="1">IFERROR(CORREL(_xlfn.RANK.AVG(Summary!$BR$3:$BR$8,Summary!$BR$3:$BR$8),_xlfn.RANK.AVG(Summary!T$3:T$8,Summary!T$3:T$8,0)),0)</f>
        <v>-0.40583972495671394</v>
      </c>
      <c r="T69">
        <f ca="1">IFERROR(CORREL(_xlfn.RANK.AVG(Summary!$BR$3:$BR$8,Summary!$BR$3:$BR$8),_xlfn.RANK.AVG(Summary!U$3:U$8,Summary!U$3:U$8,0)),0)</f>
        <v>-6.7612340378281316E-2</v>
      </c>
      <c r="U69">
        <f ca="1">IFERROR(CORREL(_xlfn.RANK.AVG(Summary!$BR$3:$BR$8,Summary!$BR$3:$BR$8),_xlfn.RANK.AVG(Summary!V$3:V$8,Summary!V$3:V$8,0)),0)</f>
        <v>0.3927922024247863</v>
      </c>
      <c r="V69">
        <f ca="1">IFERROR(CORREL(_xlfn.RANK.AVG(Summary!$BR$3:$BR$8,Summary!$BR$3:$BR$8),_xlfn.RANK.AVG(Summary!W$3:W$8,Summary!W$3:W$8,0)),0)</f>
        <v>-0.7061878636037997</v>
      </c>
      <c r="W69">
        <f ca="1">IFERROR(CORREL(_xlfn.RANK.AVG(Summary!$BR$3:$BR$8,Summary!$BR$3:$BR$8),_xlfn.RANK.AVG(Summary!X$3:X$8,Summary!X$3:X$8,0)),0)</f>
        <v>5.7977103565244839E-2</v>
      </c>
      <c r="X69">
        <f ca="1">IFERROR(CORREL(_xlfn.RANK.AVG(Summary!$BR$3:$BR$8,Summary!$BR$3:$BR$8),_xlfn.RANK.AVG(Summary!Y$3:Y$8,Summary!Y$3:Y$8,0)),0)</f>
        <v>0.52179393208720359</v>
      </c>
      <c r="Y69">
        <f ca="1">IFERROR(CORREL(_xlfn.RANK.AVG(Summary!$BR$3:$BR$8,Summary!$BR$3:$BR$8),_xlfn.RANK.AVG(Summary!Z$3:Z$8,Summary!Z$3:Z$8,0)),0)</f>
        <v>-6.7612340378281316E-2</v>
      </c>
      <c r="Z69">
        <f ca="1">IFERROR(CORREL(_xlfn.RANK.AVG(Summary!$BR$3:$BR$8,Summary!$BR$3:$BR$8),_xlfn.RANK.AVG(Summary!AA$3:AA$8,Summary!AA$3:AA$8,0)),0)</f>
        <v>0</v>
      </c>
      <c r="AA69">
        <f ca="1">IFERROR(CORREL(_xlfn.RANK.AVG(Summary!$BR$3:$BR$8,Summary!$BR$3:$BR$8),_xlfn.RANK.AVG(Summary!AB$3:AB$8,Summary!AB$3:AB$8,0)),0)</f>
        <v>0.57681790368297048</v>
      </c>
      <c r="AB69">
        <f ca="1">IFERROR(CORREL(_xlfn.RANK.AVG(Summary!$BR$3:$BR$8,Summary!$BR$3:$BR$8),_xlfn.RANK.AVG(Summary!AC$3:AC$8,Summary!AC$3:AC$8,0)),0)</f>
        <v>0</v>
      </c>
      <c r="AC69">
        <f ca="1">IFERROR(CORREL(_xlfn.RANK.AVG(Summary!$BR$3:$BR$8,Summary!$BR$3:$BR$8),_xlfn.RANK.AVG(Summary!AD$3:AD$8,Summary!AD$3:AD$8,0)),0)</f>
        <v>-6.7612340378281316E-2</v>
      </c>
      <c r="AD69">
        <f ca="1">IFERROR(CORREL(_xlfn.RANK.AVG(Summary!$BR$3:$BR$8,Summary!$BR$3:$BR$8),_xlfn.RANK.AVG(Summary!AE$3:AE$8,Summary!AE$3:AE$8,0)),0)</f>
        <v>-0.57977103565244847</v>
      </c>
      <c r="AE69">
        <f ca="1">IFERROR(CORREL(_xlfn.RANK.AVG(Summary!$BR$3:$BR$8,Summary!$BR$3:$BR$8),_xlfn.RANK.AVG(Summary!AF$3:AF$8,Summary!AF$3:AF$8,0)),0)</f>
        <v>0</v>
      </c>
      <c r="AF69">
        <f ca="1">IFERROR(CORREL(_xlfn.RANK.AVG(Summary!$BR$3:$BR$8,Summary!$BR$3:$BR$8),_xlfn.RANK.AVG(Summary!AG$3:AG$8,Summary!AG$3:AG$8,0)),0)</f>
        <v>5.7977103565244839E-2</v>
      </c>
      <c r="AG69">
        <f ca="1">IFERROR(CORREL(_xlfn.RANK.AVG(Summary!$BR$3:$BR$8,Summary!$BR$3:$BR$8),_xlfn.RANK.AVG(Summary!AH$3:AH$8,Summary!AH$3:AH$8,0)),0)</f>
        <v>0.3927922024247863</v>
      </c>
      <c r="AH69">
        <f ca="1">IFERROR(CORREL(_xlfn.RANK.AVG(Summary!$BR$3:$BR$8,Summary!$BR$3:$BR$8),_xlfn.RANK.AVG(Summary!AI$3:AI$8,Summary!AI$3:AI$8,0)),0)</f>
        <v>-0.50709255283710986</v>
      </c>
      <c r="AI69">
        <f ca="1">IFERROR(CORREL(_xlfn.RANK.AVG(Summary!$BR$3:$BR$8,Summary!$BR$3:$BR$8),_xlfn.RANK.AVG(Summary!AJ$3:AJ$8,Summary!AJ$3:AJ$8,0)),0)</f>
        <v>0.84515425472851657</v>
      </c>
      <c r="AJ69">
        <f ca="1">IFERROR(CORREL(_xlfn.RANK.AVG(Summary!$BR$3:$BR$8,Summary!$BR$3:$BR$8),_xlfn.RANK.AVG(Summary!AK$3:AK$8,Summary!AK$3:AK$8,0)),0)</f>
        <v>0</v>
      </c>
      <c r="AK69">
        <f ca="1">IFERROR(CORREL(_xlfn.RANK.AVG(Summary!$BR$3:$BR$8,Summary!$BR$3:$BR$8),_xlfn.RANK.AVG(Summary!AL$3:AL$8,Summary!AL$3:AL$8,0)),0)</f>
        <v>-0.3927922024247863</v>
      </c>
      <c r="AL69">
        <f ca="1">IFERROR(CORREL(_xlfn.RANK.AVG(Summary!$BR$3:$BR$8,Summary!$BR$3:$BR$8),_xlfn.RANK.AVG(Summary!AM$3:AM$8,Summary!AM$3:AM$8,0)),0)</f>
        <v>-0.47079190906919977</v>
      </c>
      <c r="AM69">
        <f ca="1">IFERROR(CORREL(_xlfn.RANK.AVG(Summary!$BR$3:$BR$8,Summary!$BR$3:$BR$8),_xlfn.RANK.AVG(Summary!AN$3:AN$8,Summary!AN$3:AN$8,0)),0)</f>
        <v>6.7612340378281316E-2</v>
      </c>
      <c r="AN69">
        <f ca="1">IFERROR(CORREL(_xlfn.RANK.AVG(Summary!$BR$3:$BR$8,Summary!$BR$3:$BR$8),_xlfn.RANK.AVG(Summary!AO$3:AO$8,Summary!AO$3:AO$8,0)),0)</f>
        <v>0</v>
      </c>
      <c r="AO69">
        <f ca="1">IFERROR(CORREL(_xlfn.RANK.AVG(Summary!$BR$3:$BR$8,Summary!$BR$3:$BR$8),_xlfn.RANK.AVG(Summary!AP$3:AP$8,Summary!AP$3:AP$8,0)),0)</f>
        <v>-0.40583972495671394</v>
      </c>
      <c r="AP69">
        <f ca="1">IFERROR(CORREL(_xlfn.RANK.AVG(Summary!$BR$3:$BR$8,Summary!$BR$3:$BR$8),_xlfn.RANK.AVG(Summary!AQ$3:AQ$8,Summary!AQ$3:AQ$8,0)),0)</f>
        <v>0</v>
      </c>
      <c r="AQ69">
        <f ca="1">IFERROR(CORREL(_xlfn.RANK.AVG(Summary!$BR$3:$BR$8,Summary!$BR$3:$BR$8),_xlfn.RANK.AVG(Summary!AR$3:AR$8,Summary!AR$3:AR$8,0)),0)</f>
        <v>-0.63774813921769324</v>
      </c>
      <c r="AR69">
        <f ca="1">IFERROR(CORREL(_xlfn.RANK.AVG(Summary!$BR$3:$BR$8,Summary!$BR$3:$BR$8),_xlfn.RANK.AVG(Summary!AS$3:AS$8,Summary!AS$3:AS$8,0)),0)</f>
        <v>0.47079190906919977</v>
      </c>
      <c r="AS69">
        <f ca="1">IFERROR(CORREL(_xlfn.RANK.AVG(Summary!$BR$3:$BR$8,Summary!$BR$3:$BR$8),_xlfn.RANK.AVG(Summary!AT$3:AT$8,Summary!AT$3:AT$8,0)),0)</f>
        <v>-0.6546536707079772</v>
      </c>
      <c r="AT69">
        <f ca="1">IFERROR(CORREL(_xlfn.RANK.AVG(Summary!$BR$3:$BR$8,Summary!$BR$3:$BR$8),_xlfn.RANK.AVG(Summary!AU$3:AU$8,Summary!AU$3:AU$8,0)),0)</f>
        <v>0.33806170189140661</v>
      </c>
      <c r="AU69">
        <f ca="1">IFERROR(CORREL(_xlfn.RANK.AVG(Summary!$BR$3:$BR$8,Summary!$BR$3:$BR$8),_xlfn.RANK.AVG(Summary!AV$3:AV$8,Summary!AV$3:AV$8,0)),0)</f>
        <v>-0.57681790368297048</v>
      </c>
      <c r="AV69">
        <f ca="1">IFERROR(CORREL(_xlfn.RANK.AVG(Summary!$BR$3:$BR$8,Summary!$BR$3:$BR$8),_xlfn.RANK.AVG(Summary!AW$3:AW$8,Summary!AW$3:AW$8,0)),0)</f>
        <v>-0.57681790368297048</v>
      </c>
      <c r="AW69">
        <f ca="1">IFERROR(CORREL(_xlfn.RANK.AVG(Summary!$BR$3:$BR$8,Summary!$BR$3:$BR$8),_xlfn.RANK.AVG(Summary!AX$3:AX$8,Summary!AX$3:AX$8,0)),0)</f>
        <v>-0.57681790368297048</v>
      </c>
      <c r="AX69">
        <f ca="1">IFERROR(CORREL(_xlfn.RANK.AVG(Summary!$BR$3:$BR$8,Summary!$BR$3:$BR$8),_xlfn.RANK.AVG(Summary!AY$3:AY$8,Summary!AY$3:AY$8,0)),0)</f>
        <v>0.57681790368297048</v>
      </c>
      <c r="AY69">
        <f ca="1">IFERROR(CORREL(_xlfn.RANK.AVG(Summary!$BR$3:$BR$8,Summary!$BR$3:$BR$8),_xlfn.RANK.AVG(Summary!AZ$3:AZ$8,Summary!AZ$3:AZ$8,0)),0)</f>
        <v>-0.40583972495671394</v>
      </c>
      <c r="AZ69">
        <f ca="1">IFERROR(CORREL(_xlfn.RANK.AVG(Summary!$BR$3:$BR$8,Summary!$BR$3:$BR$8),_xlfn.RANK.AVG(Summary!BA$3:BA$8,Summary!BA$3:BA$8,0)),0)</f>
        <v>0</v>
      </c>
      <c r="BA69">
        <f ca="1">IFERROR(CORREL(_xlfn.RANK.AVG(Summary!$BR$3:$BR$8,Summary!$BR$3:$BR$8),_xlfn.RANK.AVG(Summary!BB$3:BB$8,Summary!BB$3:BB$8,0)),0)</f>
        <v>0.28988551782622424</v>
      </c>
      <c r="BB69">
        <f ca="1">IFERROR(CORREL(_xlfn.RANK.AVG(Summary!$BR$3:$BR$8,Summary!$BR$3:$BR$8),_xlfn.RANK.AVG(Summary!BC$3:BC$8,Summary!BC$3:BC$8,0)),0)</f>
        <v>0.92582009977255153</v>
      </c>
      <c r="BC69">
        <f ca="1">IFERROR(CORREL(_xlfn.RANK.AVG(Summary!$BR$3:$BR$8,Summary!$BR$3:$BR$8),_xlfn.RANK.AVG(Summary!BD$3:BD$8,Summary!BD$3:BD$8,0)),0)</f>
        <v>0.98561076060916231</v>
      </c>
      <c r="BD69">
        <f ca="1">IFERROR(CORREL(_xlfn.RANK.AVG(Summary!$BR$3:$BR$8,Summary!$BR$3:$BR$8),_xlfn.RANK.AVG(Summary!BE$3:BE$8,Summary!BE$3:BE$8,0)),0)</f>
        <v>1</v>
      </c>
      <c r="BE69">
        <f ca="1">IFERROR(CORREL(_xlfn.RANK.AVG(Summary!$BR$3:$BR$8,Summary!$BR$3:$BR$8),_xlfn.RANK.AVG(Summary!BF$3:BF$8,Summary!BF$3:BF$8,0)),0)</f>
        <v>1</v>
      </c>
      <c r="BF69">
        <f ca="1">IFERROR(CORREL(_xlfn.RANK.AVG(Summary!$BR$3:$BR$8,Summary!$BR$3:$BR$8),_xlfn.RANK.AVG(Summary!BG$3:BG$8,Summary!BG$3:BG$8,0)),0)</f>
        <v>0.57977103565244847</v>
      </c>
      <c r="BG69">
        <f ca="1">IFERROR(CORREL(_xlfn.RANK.AVG(Summary!$BR$3:$BR$8,Summary!$BR$3:$BR$8),_xlfn.RANK.AVG(Summary!BH$3:BH$8,Summary!BH$3:BH$8,0)),0)</f>
        <v>0.40583972495671394</v>
      </c>
      <c r="BH69">
        <f ca="1">IFERROR(CORREL(_xlfn.RANK.AVG(Summary!$BR$3:$BR$8,Summary!$BR$3:$BR$8),_xlfn.RANK.AVG(Summary!BI$3:BI$8,Summary!BI$3:BI$8,0)),0)</f>
        <v>0.61721339984836765</v>
      </c>
      <c r="BI69">
        <f ca="1">IFERROR(CORREL(_xlfn.RANK.AVG(Summary!$BR$3:$BR$8,Summary!$BR$3:$BR$8),_xlfn.RANK.AVG(Summary!BJ$3:BJ$8,Summary!BJ$3:BJ$8,0)),0)</f>
        <v>0.97100831245522456</v>
      </c>
      <c r="BJ69">
        <f ca="1">IFERROR(CORREL(_xlfn.RANK.AVG(Summary!$BR$3:$BR$8,Summary!$BR$3:$BR$8),_xlfn.RANK.AVG(Summary!BK$3:BK$8,Summary!BK$3:BK$8,0)),0)</f>
        <v>-0.82857142857142851</v>
      </c>
      <c r="BK69">
        <f ca="1">IFERROR(CORREL(_xlfn.RANK.AVG(Summary!$BR$3:$BR$8,Summary!$BR$3:$BR$8),_xlfn.RANK.AVG(Summary!BL$3:BL$8,Summary!BL$3:BL$8,0)),0)</f>
        <v>0.61721339984836765</v>
      </c>
      <c r="BL69">
        <f ca="1">IFERROR(CORREL(_xlfn.RANK.AVG(Summary!$BR$3:$BR$8,Summary!$BR$3:$BR$8),_xlfn.RANK.AVG(Summary!BM$3:BM$8,Summary!BM$3:BM$8,0)),0)</f>
        <v>1</v>
      </c>
      <c r="BM69">
        <f ca="1">IFERROR(CORREL(_xlfn.RANK.AVG(Summary!$BR$3:$BR$8,Summary!$BR$3:$BR$8),_xlfn.RANK.AVG(Summary!BN$3:BN$8,Summary!BN$3:BN$8,0)),0)</f>
        <v>0.58635272985594922</v>
      </c>
      <c r="BN69">
        <f ca="1">IFERROR(CORREL(_xlfn.RANK.AVG(Summary!$BR$3:$BR$8,Summary!$BR$3:$BR$8),_xlfn.RANK.AVG(Summary!BO$3:BO$8,Summary!BO$3:BO$8,0)),0)</f>
        <v>1</v>
      </c>
      <c r="BO69">
        <f ca="1">IFERROR(CORREL(_xlfn.RANK.AVG(Summary!$BR$3:$BR$8,Summary!$BR$3:$BR$8),_xlfn.RANK.AVG(Summary!BP$3:BP$8,Summary!BP$3:BP$8,0)),0)</f>
        <v>0.94285714285714295</v>
      </c>
      <c r="BP69">
        <f ca="1">IFERROR(CORREL(_xlfn.RANK.AVG(Summary!$BR$3:$BR$8,Summary!$BR$3:$BR$8),_xlfn.RANK.AVG(Summary!BQ$3:BQ$8,Summary!BQ$3:BQ$8,0)),0)</f>
        <v>0.87831006565367986</v>
      </c>
      <c r="BQ69">
        <f ca="1">IFERROR(CORREL(_xlfn.RANK.AVG(Summary!$BR$3:$BR$8,Summary!$BR$3:$BR$8),_xlfn.RANK.AVG(Summary!BR$3:BR$8,Summary!BR$3:BR$8,0)),0)</f>
        <v>1</v>
      </c>
      <c r="BR69">
        <f ca="1">IFERROR(CORREL(_xlfn.RANK.AVG(Summary!$BR$3:$BR$8,Summary!$BR$3:$BR$8),_xlfn.RANK.AVG(Summary!BS$3:BS$8,Summary!BS$3:BS$8,0)),0)</f>
        <v>0</v>
      </c>
      <c r="BS69">
        <f ca="1">IFERROR(CORREL(_xlfn.RANK.AVG(Summary!$BR$3:$BR$8,Summary!$BR$3:$BR$8),_xlfn.RANK.AVG(Summary!BT$3:BT$8,Summary!BT$3:BT$8,0)),0)</f>
        <v>0.40583972495671394</v>
      </c>
      <c r="BT69">
        <f ca="1">IFERROR(CORREL(_xlfn.RANK.AVG(Summary!$BR$3:$BR$8,Summary!$BR$3:$BR$8),_xlfn.RANK.AVG(Summary!BU$3:BU$8,Summary!BU$3:BU$8,0)),0)</f>
        <v>-0.28988551782622424</v>
      </c>
      <c r="BU69">
        <f ca="1">IFERROR(CORREL(_xlfn.RANK.AVG(Summary!$BR$3:$BR$8,Summary!$BR$3:$BR$8),_xlfn.RANK.AVG(Summary!BV$3:BV$8,Summary!BV$3:BV$8,0)),0)</f>
        <v>-0.34786262139146906</v>
      </c>
      <c r="BV69">
        <f ca="1">IFERROR(CORREL(_xlfn.RANK.AVG(Summary!$BR$3:$BR$8,Summary!$BR$3:$BR$8),_xlfn.RANK.AVG(Summary!BW$3:BW$8,Summary!BW$3:BW$8,0)),0)</f>
        <v>0</v>
      </c>
      <c r="BW69">
        <f ca="1">IFERROR(CORREL(_xlfn.RANK.AVG(Summary!$BR$3:$BR$8,Summary!$BR$3:$BR$8),_xlfn.RANK.AVG(Summary!BX$3:BX$8,Summary!BX$3:BX$8,0)),0)</f>
        <v>-0.34786262139146906</v>
      </c>
      <c r="BX69">
        <f ca="1">IFERROR(CORREL(_xlfn.RANK.AVG(Summary!$BR$3:$BR$8,Summary!$BR$3:$BR$8),_xlfn.RANK.AVG(Summary!BY$3:BY$8,Summary!BY$3:BY$8,0)),0)</f>
        <v>0.28988551782622424</v>
      </c>
      <c r="BY69">
        <f ca="1">IFERROR(CORREL(_xlfn.RANK.AVG(Summary!$BR$3:$BR$8,Summary!$BR$3:$BR$8),_xlfn.RANK.AVG(Summary!BZ$3:BZ$8,Summary!BZ$3:BZ$8,0)),0)</f>
        <v>-0.57681790368297048</v>
      </c>
      <c r="BZ69">
        <f ca="1">IFERROR(CORREL(_xlfn.RANK.AVG(Summary!$BR$3:$BR$8,Summary!$BR$3:$BR$8),_xlfn.RANK.AVG(Summary!CA$3:CA$8,Summary!CA$3:CA$8,0)),0)</f>
        <v>-0.11595420713048968</v>
      </c>
      <c r="CA69">
        <f ca="1">IFERROR(CORREL(_xlfn.RANK.AVG(Summary!$BR$3:$BR$8,Summary!$BR$3:$BR$8),_xlfn.RANK.AVG(Summary!CB$3:CB$8,Summary!CB$3:CB$8,0)),0)</f>
        <v>-0.34786262139146906</v>
      </c>
    </row>
    <row r="70" spans="1:79">
      <c r="A70" s="42" t="s">
        <v>98</v>
      </c>
      <c r="B70">
        <f ca="1">IFERROR(CORREL(_xlfn.RANK.AVG(Summary!$BS$3:$BS$8,Summary!$BS$3:$BS$8),_xlfn.RANK.AVG(Summary!C$3:C$8,Summary!C$3:C$8,0)),0)</f>
        <v>0</v>
      </c>
      <c r="C70">
        <f ca="1">IFERROR(CORREL(_xlfn.RANK.AVG(Summary!$BS$3:$BS$8,Summary!$BS$3:$BS$8),_xlfn.RANK.AVG(Summary!D$3:D$8,Summary!D$3:D$8,0)),0)</f>
        <v>0</v>
      </c>
      <c r="D70">
        <f ca="1">IFERROR(CORREL(_xlfn.RANK.AVG(Summary!$BS$3:$BS$8,Summary!$BS$3:$BS$8),_xlfn.RANK.AVG(Summary!E$3:E$8,Summary!E$3:E$8,0)),0)</f>
        <v>0</v>
      </c>
      <c r="E70">
        <f ca="1">IFERROR(CORREL(_xlfn.RANK.AVG(Summary!$BS$3:$BS$8,Summary!$BS$3:$BS$8),_xlfn.RANK.AVG(Summary!F$3:F$8,Summary!F$3:F$8,0)),0)</f>
        <v>0</v>
      </c>
      <c r="F70">
        <f ca="1">IFERROR(CORREL(_xlfn.RANK.AVG(Summary!$BS$3:$BS$8,Summary!$BS$3:$BS$8),_xlfn.RANK.AVG(Summary!G$3:G$8,Summary!G$3:G$8,0)),0)</f>
        <v>0</v>
      </c>
      <c r="G70">
        <f ca="1">IFERROR(CORREL(_xlfn.RANK.AVG(Summary!$BS$3:$BS$8,Summary!$BS$3:$BS$8),_xlfn.RANK.AVG(Summary!H$3:H$8,Summary!H$3:H$8,0)),0)</f>
        <v>0</v>
      </c>
      <c r="H70">
        <f ca="1">IFERROR(CORREL(_xlfn.RANK.AVG(Summary!$BS$3:$BS$8,Summary!$BS$3:$BS$8),_xlfn.RANK.AVG(Summary!I$3:I$8,Summary!I$3:I$8,0)),0)</f>
        <v>0</v>
      </c>
      <c r="I70">
        <f ca="1">IFERROR(CORREL(_xlfn.RANK.AVG(Summary!$BS$3:$BS$8,Summary!$BS$3:$BS$8),_xlfn.RANK.AVG(Summary!J$3:J$8,Summary!J$3:J$8,0)),0)</f>
        <v>0</v>
      </c>
      <c r="J70">
        <f ca="1">IFERROR(CORREL(_xlfn.RANK.AVG(Summary!$BS$3:$BS$8,Summary!$BS$3:$BS$8),_xlfn.RANK.AVG(Summary!K$3:K$8,Summary!K$3:K$8,0)),0)</f>
        <v>0</v>
      </c>
      <c r="K70">
        <f ca="1">IFERROR(CORREL(_xlfn.RANK.AVG(Summary!$BS$3:$BS$8,Summary!$BS$3:$BS$8),_xlfn.RANK.AVG(Summary!L$3:L$8,Summary!L$3:L$8,0)),0)</f>
        <v>0</v>
      </c>
      <c r="L70">
        <f ca="1">IFERROR(CORREL(_xlfn.RANK.AVG(Summary!$BS$3:$BS$8,Summary!$BS$3:$BS$8),_xlfn.RANK.AVG(Summary!M$3:M$8,Summary!M$3:M$8,0)),0)</f>
        <v>0</v>
      </c>
      <c r="M70">
        <f ca="1">IFERROR(CORREL(_xlfn.RANK.AVG(Summary!$BS$3:$BS$8,Summary!$BS$3:$BS$8),_xlfn.RANK.AVG(Summary!N$3:N$8,Summary!N$3:N$8,0)),0)</f>
        <v>0</v>
      </c>
      <c r="N70">
        <f ca="1">IFERROR(CORREL(_xlfn.RANK.AVG(Summary!$BS$3:$BS$8,Summary!$BS$3:$BS$8),_xlfn.RANK.AVG(Summary!O$3:O$8,Summary!O$3:O$8,0)),0)</f>
        <v>0</v>
      </c>
      <c r="O70">
        <f ca="1">IFERROR(CORREL(_xlfn.RANK.AVG(Summary!$BS$3:$BS$8,Summary!$BS$3:$BS$8),_xlfn.RANK.AVG(Summary!P$3:P$8,Summary!P$3:P$8,0)),0)</f>
        <v>0</v>
      </c>
      <c r="P70">
        <f ca="1">IFERROR(CORREL(_xlfn.RANK.AVG(Summary!$BS$3:$BS$8,Summary!$BS$3:$BS$8),_xlfn.RANK.AVG(Summary!Q$3:Q$8,Summary!Q$3:Q$8,0)),0)</f>
        <v>0</v>
      </c>
      <c r="Q70">
        <f ca="1">IFERROR(CORREL(_xlfn.RANK.AVG(Summary!$BS$3:$BS$8,Summary!$BS$3:$BS$8),_xlfn.RANK.AVG(Summary!R$3:R$8,Summary!R$3:R$8,0)),0)</f>
        <v>0</v>
      </c>
      <c r="R70">
        <f ca="1">IFERROR(CORREL(_xlfn.RANK.AVG(Summary!$BS$3:$BS$8,Summary!$BS$3:$BS$8),_xlfn.RANK.AVG(Summary!S$3:S$8,Summary!S$3:S$8,0)),0)</f>
        <v>0</v>
      </c>
      <c r="S70">
        <f ca="1">IFERROR(CORREL(_xlfn.RANK.AVG(Summary!$BS$3:$BS$8,Summary!$BS$3:$BS$8),_xlfn.RANK.AVG(Summary!T$3:T$8,Summary!T$3:T$8,0)),0)</f>
        <v>0</v>
      </c>
      <c r="T70">
        <f ca="1">IFERROR(CORREL(_xlfn.RANK.AVG(Summary!$BS$3:$BS$8,Summary!$BS$3:$BS$8),_xlfn.RANK.AVG(Summary!U$3:U$8,Summary!U$3:U$8,0)),0)</f>
        <v>0</v>
      </c>
      <c r="U70">
        <f ca="1">IFERROR(CORREL(_xlfn.RANK.AVG(Summary!$BS$3:$BS$8,Summary!$BS$3:$BS$8),_xlfn.RANK.AVG(Summary!V$3:V$8,Summary!V$3:V$8,0)),0)</f>
        <v>0</v>
      </c>
      <c r="V70">
        <f ca="1">IFERROR(CORREL(_xlfn.RANK.AVG(Summary!$BS$3:$BS$8,Summary!$BS$3:$BS$8),_xlfn.RANK.AVG(Summary!W$3:W$8,Summary!W$3:W$8,0)),0)</f>
        <v>0</v>
      </c>
      <c r="W70">
        <f ca="1">IFERROR(CORREL(_xlfn.RANK.AVG(Summary!$BS$3:$BS$8,Summary!$BS$3:$BS$8),_xlfn.RANK.AVG(Summary!X$3:X$8,Summary!X$3:X$8,0)),0)</f>
        <v>0</v>
      </c>
      <c r="X70">
        <f ca="1">IFERROR(CORREL(_xlfn.RANK.AVG(Summary!$BS$3:$BS$8,Summary!$BS$3:$BS$8),_xlfn.RANK.AVG(Summary!Y$3:Y$8,Summary!Y$3:Y$8,0)),0)</f>
        <v>0</v>
      </c>
      <c r="Y70">
        <f ca="1">IFERROR(CORREL(_xlfn.RANK.AVG(Summary!$BS$3:$BS$8,Summary!$BS$3:$BS$8),_xlfn.RANK.AVG(Summary!Z$3:Z$8,Summary!Z$3:Z$8,0)),0)</f>
        <v>0</v>
      </c>
      <c r="Z70">
        <f ca="1">IFERROR(CORREL(_xlfn.RANK.AVG(Summary!$BS$3:$BS$8,Summary!$BS$3:$BS$8),_xlfn.RANK.AVG(Summary!AA$3:AA$8,Summary!AA$3:AA$8,0)),0)</f>
        <v>0</v>
      </c>
      <c r="AA70">
        <f ca="1">IFERROR(CORREL(_xlfn.RANK.AVG(Summary!$BS$3:$BS$8,Summary!$BS$3:$BS$8),_xlfn.RANK.AVG(Summary!AB$3:AB$8,Summary!AB$3:AB$8,0)),0)</f>
        <v>0</v>
      </c>
      <c r="AB70">
        <f ca="1">IFERROR(CORREL(_xlfn.RANK.AVG(Summary!$BS$3:$BS$8,Summary!$BS$3:$BS$8),_xlfn.RANK.AVG(Summary!AC$3:AC$8,Summary!AC$3:AC$8,0)),0)</f>
        <v>0</v>
      </c>
      <c r="AC70">
        <f ca="1">IFERROR(CORREL(_xlfn.RANK.AVG(Summary!$BS$3:$BS$8,Summary!$BS$3:$BS$8),_xlfn.RANK.AVG(Summary!AD$3:AD$8,Summary!AD$3:AD$8,0)),0)</f>
        <v>0</v>
      </c>
      <c r="AD70">
        <f ca="1">IFERROR(CORREL(_xlfn.RANK.AVG(Summary!$BS$3:$BS$8,Summary!$BS$3:$BS$8),_xlfn.RANK.AVG(Summary!AE$3:AE$8,Summary!AE$3:AE$8,0)),0)</f>
        <v>0</v>
      </c>
      <c r="AE70">
        <f ca="1">IFERROR(CORREL(_xlfn.RANK.AVG(Summary!$BS$3:$BS$8,Summary!$BS$3:$BS$8),_xlfn.RANK.AVG(Summary!AF$3:AF$8,Summary!AF$3:AF$8,0)),0)</f>
        <v>0</v>
      </c>
      <c r="AF70">
        <f ca="1">IFERROR(CORREL(_xlfn.RANK.AVG(Summary!$BS$3:$BS$8,Summary!$BS$3:$BS$8),_xlfn.RANK.AVG(Summary!AG$3:AG$8,Summary!AG$3:AG$8,0)),0)</f>
        <v>0</v>
      </c>
      <c r="AG70">
        <f ca="1">IFERROR(CORREL(_xlfn.RANK.AVG(Summary!$BS$3:$BS$8,Summary!$BS$3:$BS$8),_xlfn.RANK.AVG(Summary!AH$3:AH$8,Summary!AH$3:AH$8,0)),0)</f>
        <v>0</v>
      </c>
      <c r="AH70">
        <f ca="1">IFERROR(CORREL(_xlfn.RANK.AVG(Summary!$BS$3:$BS$8,Summary!$BS$3:$BS$8),_xlfn.RANK.AVG(Summary!AI$3:AI$8,Summary!AI$3:AI$8,0)),0)</f>
        <v>0</v>
      </c>
      <c r="AI70">
        <f ca="1">IFERROR(CORREL(_xlfn.RANK.AVG(Summary!$BS$3:$BS$8,Summary!$BS$3:$BS$8),_xlfn.RANK.AVG(Summary!AJ$3:AJ$8,Summary!AJ$3:AJ$8,0)),0)</f>
        <v>0</v>
      </c>
      <c r="AJ70">
        <f ca="1">IFERROR(CORREL(_xlfn.RANK.AVG(Summary!$BS$3:$BS$8,Summary!$BS$3:$BS$8),_xlfn.RANK.AVG(Summary!AK$3:AK$8,Summary!AK$3:AK$8,0)),0)</f>
        <v>0</v>
      </c>
      <c r="AK70">
        <f ca="1">IFERROR(CORREL(_xlfn.RANK.AVG(Summary!$BS$3:$BS$8,Summary!$BS$3:$BS$8),_xlfn.RANK.AVG(Summary!AL$3:AL$8,Summary!AL$3:AL$8,0)),0)</f>
        <v>0</v>
      </c>
      <c r="AL70">
        <f ca="1">IFERROR(CORREL(_xlfn.RANK.AVG(Summary!$BS$3:$BS$8,Summary!$BS$3:$BS$8),_xlfn.RANK.AVG(Summary!AM$3:AM$8,Summary!AM$3:AM$8,0)),0)</f>
        <v>0</v>
      </c>
      <c r="AM70">
        <f ca="1">IFERROR(CORREL(_xlfn.RANK.AVG(Summary!$BS$3:$BS$8,Summary!$BS$3:$BS$8),_xlfn.RANK.AVG(Summary!AN$3:AN$8,Summary!AN$3:AN$8,0)),0)</f>
        <v>0</v>
      </c>
      <c r="AN70">
        <f ca="1">IFERROR(CORREL(_xlfn.RANK.AVG(Summary!$BS$3:$BS$8,Summary!$BS$3:$BS$8),_xlfn.RANK.AVG(Summary!AO$3:AO$8,Summary!AO$3:AO$8,0)),0)</f>
        <v>0</v>
      </c>
      <c r="AO70">
        <f ca="1">IFERROR(CORREL(_xlfn.RANK.AVG(Summary!$BS$3:$BS$8,Summary!$BS$3:$BS$8),_xlfn.RANK.AVG(Summary!AP$3:AP$8,Summary!AP$3:AP$8,0)),0)</f>
        <v>0</v>
      </c>
      <c r="AP70">
        <f ca="1">IFERROR(CORREL(_xlfn.RANK.AVG(Summary!$BS$3:$BS$8,Summary!$BS$3:$BS$8),_xlfn.RANK.AVG(Summary!AQ$3:AQ$8,Summary!AQ$3:AQ$8,0)),0)</f>
        <v>0</v>
      </c>
      <c r="AQ70">
        <f ca="1">IFERROR(CORREL(_xlfn.RANK.AVG(Summary!$BS$3:$BS$8,Summary!$BS$3:$BS$8),_xlfn.RANK.AVG(Summary!AR$3:AR$8,Summary!AR$3:AR$8,0)),0)</f>
        <v>0</v>
      </c>
      <c r="AR70">
        <f ca="1">IFERROR(CORREL(_xlfn.RANK.AVG(Summary!$BS$3:$BS$8,Summary!$BS$3:$BS$8),_xlfn.RANK.AVG(Summary!AS$3:AS$8,Summary!AS$3:AS$8,0)),0)</f>
        <v>0</v>
      </c>
      <c r="AS70">
        <f ca="1">IFERROR(CORREL(_xlfn.RANK.AVG(Summary!$BS$3:$BS$8,Summary!$BS$3:$BS$8),_xlfn.RANK.AVG(Summary!AT$3:AT$8,Summary!AT$3:AT$8,0)),0)</f>
        <v>0</v>
      </c>
      <c r="AT70">
        <f ca="1">IFERROR(CORREL(_xlfn.RANK.AVG(Summary!$BS$3:$BS$8,Summary!$BS$3:$BS$8),_xlfn.RANK.AVG(Summary!AU$3:AU$8,Summary!AU$3:AU$8,0)),0)</f>
        <v>0</v>
      </c>
      <c r="AU70">
        <f ca="1">IFERROR(CORREL(_xlfn.RANK.AVG(Summary!$BS$3:$BS$8,Summary!$BS$3:$BS$8),_xlfn.RANK.AVG(Summary!AV$3:AV$8,Summary!AV$3:AV$8,0)),0)</f>
        <v>0</v>
      </c>
      <c r="AV70">
        <f ca="1">IFERROR(CORREL(_xlfn.RANK.AVG(Summary!$BS$3:$BS$8,Summary!$BS$3:$BS$8),_xlfn.RANK.AVG(Summary!AW$3:AW$8,Summary!AW$3:AW$8,0)),0)</f>
        <v>0</v>
      </c>
      <c r="AW70">
        <f ca="1">IFERROR(CORREL(_xlfn.RANK.AVG(Summary!$BS$3:$BS$8,Summary!$BS$3:$BS$8),_xlfn.RANK.AVG(Summary!AX$3:AX$8,Summary!AX$3:AX$8,0)),0)</f>
        <v>0</v>
      </c>
      <c r="AX70">
        <f ca="1">IFERROR(CORREL(_xlfn.RANK.AVG(Summary!$BS$3:$BS$8,Summary!$BS$3:$BS$8),_xlfn.RANK.AVG(Summary!AY$3:AY$8,Summary!AY$3:AY$8,0)),0)</f>
        <v>0</v>
      </c>
      <c r="AY70">
        <f ca="1">IFERROR(CORREL(_xlfn.RANK.AVG(Summary!$BS$3:$BS$8,Summary!$BS$3:$BS$8),_xlfn.RANK.AVG(Summary!AZ$3:AZ$8,Summary!AZ$3:AZ$8,0)),0)</f>
        <v>0</v>
      </c>
      <c r="AZ70">
        <f ca="1">IFERROR(CORREL(_xlfn.RANK.AVG(Summary!$BS$3:$BS$8,Summary!$BS$3:$BS$8),_xlfn.RANK.AVG(Summary!BA$3:BA$8,Summary!BA$3:BA$8,0)),0)</f>
        <v>0</v>
      </c>
      <c r="BA70">
        <f ca="1">IFERROR(CORREL(_xlfn.RANK.AVG(Summary!$BS$3:$BS$8,Summary!$BS$3:$BS$8),_xlfn.RANK.AVG(Summary!BB$3:BB$8,Summary!BB$3:BB$8,0)),0)</f>
        <v>0</v>
      </c>
      <c r="BB70">
        <f ca="1">IFERROR(CORREL(_xlfn.RANK.AVG(Summary!$BS$3:$BS$8,Summary!$BS$3:$BS$8),_xlfn.RANK.AVG(Summary!BC$3:BC$8,Summary!BC$3:BC$8,0)),0)</f>
        <v>0</v>
      </c>
      <c r="BC70">
        <f ca="1">IFERROR(CORREL(_xlfn.RANK.AVG(Summary!$BS$3:$BS$8,Summary!$BS$3:$BS$8),_xlfn.RANK.AVG(Summary!BD$3:BD$8,Summary!BD$3:BD$8,0)),0)</f>
        <v>0</v>
      </c>
      <c r="BD70">
        <f ca="1">IFERROR(CORREL(_xlfn.RANK.AVG(Summary!$BS$3:$BS$8,Summary!$BS$3:$BS$8),_xlfn.RANK.AVG(Summary!BE$3:BE$8,Summary!BE$3:BE$8,0)),0)</f>
        <v>0</v>
      </c>
      <c r="BE70">
        <f ca="1">IFERROR(CORREL(_xlfn.RANK.AVG(Summary!$BS$3:$BS$8,Summary!$BS$3:$BS$8),_xlfn.RANK.AVG(Summary!BF$3:BF$8,Summary!BF$3:BF$8,0)),0)</f>
        <v>0</v>
      </c>
      <c r="BF70">
        <f ca="1">IFERROR(CORREL(_xlfn.RANK.AVG(Summary!$BS$3:$BS$8,Summary!$BS$3:$BS$8),_xlfn.RANK.AVG(Summary!BG$3:BG$8,Summary!BG$3:BG$8,0)),0)</f>
        <v>0</v>
      </c>
      <c r="BG70">
        <f ca="1">IFERROR(CORREL(_xlfn.RANK.AVG(Summary!$BS$3:$BS$8,Summary!$BS$3:$BS$8),_xlfn.RANK.AVG(Summary!BH$3:BH$8,Summary!BH$3:BH$8,0)),0)</f>
        <v>0</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v>
      </c>
      <c r="BK70">
        <f ca="1">IFERROR(CORREL(_xlfn.RANK.AVG(Summary!$BS$3:$BS$8,Summary!$BS$3:$BS$8),_xlfn.RANK.AVG(Summary!BL$3:BL$8,Summary!BL$3:BL$8,0)),0)</f>
        <v>0</v>
      </c>
      <c r="BL70">
        <f ca="1">IFERROR(CORREL(_xlfn.RANK.AVG(Summary!$BS$3:$BS$8,Summary!$BS$3:$BS$8),_xlfn.RANK.AVG(Summary!BM$3:BM$8,Summary!BM$3:BM$8,0)),0)</f>
        <v>0</v>
      </c>
      <c r="BM70">
        <f ca="1">IFERROR(CORREL(_xlfn.RANK.AVG(Summary!$BS$3:$BS$8,Summary!$BS$3:$BS$8),_xlfn.RANK.AVG(Summary!BN$3:BN$8,Summary!BN$3:BN$8,0)),0)</f>
        <v>0</v>
      </c>
      <c r="BN70">
        <f ca="1">IFERROR(CORREL(_xlfn.RANK.AVG(Summary!$BS$3:$BS$8,Summary!$BS$3:$BS$8),_xlfn.RANK.AVG(Summary!BO$3:BO$8,Summary!BO$3:BO$8,0)),0)</f>
        <v>0</v>
      </c>
      <c r="BO70">
        <f ca="1">IFERROR(CORREL(_xlfn.RANK.AVG(Summary!$BS$3:$BS$8,Summary!$BS$3:$BS$8),_xlfn.RANK.AVG(Summary!BP$3:BP$8,Summary!BP$3:BP$8,0)),0)</f>
        <v>0</v>
      </c>
      <c r="BP70">
        <f ca="1">IFERROR(CORREL(_xlfn.RANK.AVG(Summary!$BS$3:$BS$8,Summary!$BS$3:$BS$8),_xlfn.RANK.AVG(Summary!BQ$3:BQ$8,Summary!BQ$3:BQ$8,0)),0)</f>
        <v>0</v>
      </c>
      <c r="BQ70">
        <f ca="1">IFERROR(CORREL(_xlfn.RANK.AVG(Summary!$BS$3:$BS$8,Summary!$BS$3:$BS$8),_xlfn.RANK.AVG(Summary!BR$3:BR$8,Summary!BR$3:BR$8,0)),0)</f>
        <v>0</v>
      </c>
      <c r="BR70">
        <f ca="1">IFERROR(CORREL(_xlfn.RANK.AVG(Summary!$BS$3:$BS$8,Summary!$BS$3:$BS$8),_xlfn.RANK.AVG(Summary!BS$3:BS$8,Summary!BS$3:BS$8,0)),0)</f>
        <v>0</v>
      </c>
      <c r="BS70">
        <f ca="1">IFERROR(CORREL(_xlfn.RANK.AVG(Summary!$BS$3:$BS$8,Summary!$BS$3:$BS$8),_xlfn.RANK.AVG(Summary!BT$3:BT$8,Summary!BT$3:BT$8,0)),0)</f>
        <v>0</v>
      </c>
      <c r="BT70">
        <f ca="1">IFERROR(CORREL(_xlfn.RANK.AVG(Summary!$BS$3:$BS$8,Summary!$BS$3:$BS$8),_xlfn.RANK.AVG(Summary!BU$3:BU$8,Summary!BU$3:BU$8,0)),0)</f>
        <v>0</v>
      </c>
      <c r="BU70">
        <f ca="1">IFERROR(CORREL(_xlfn.RANK.AVG(Summary!$BS$3:$BS$8,Summary!$BS$3:$BS$8),_xlfn.RANK.AVG(Summary!BV$3:BV$8,Summary!BV$3:BV$8,0)),0)</f>
        <v>0</v>
      </c>
      <c r="BV70">
        <f ca="1">IFERROR(CORREL(_xlfn.RANK.AVG(Summary!$BS$3:$BS$8,Summary!$BS$3:$BS$8),_xlfn.RANK.AVG(Summary!BW$3:BW$8,Summary!BW$3:BW$8,0)),0)</f>
        <v>0</v>
      </c>
      <c r="BW70">
        <f ca="1">IFERROR(CORREL(_xlfn.RANK.AVG(Summary!$BS$3:$BS$8,Summary!$BS$3:$BS$8),_xlfn.RANK.AVG(Summary!BX$3:BX$8,Summary!BX$3:BX$8,0)),0)</f>
        <v>0</v>
      </c>
      <c r="BX70">
        <f ca="1">IFERROR(CORREL(_xlfn.RANK.AVG(Summary!$BS$3:$BS$8,Summary!$BS$3:$BS$8),_xlfn.RANK.AVG(Summary!BY$3:BY$8,Summary!BY$3:BY$8,0)),0)</f>
        <v>0</v>
      </c>
      <c r="BY70">
        <f ca="1">IFERROR(CORREL(_xlfn.RANK.AVG(Summary!$BS$3:$BS$8,Summary!$BS$3:$BS$8),_xlfn.RANK.AVG(Summary!BZ$3:BZ$8,Summary!BZ$3:BZ$8,0)),0)</f>
        <v>0</v>
      </c>
      <c r="BZ70">
        <f ca="1">IFERROR(CORREL(_xlfn.RANK.AVG(Summary!$BS$3:$BS$8,Summary!$BS$3:$BS$8),_xlfn.RANK.AVG(Summary!CA$3:CA$8,Summary!CA$3:CA$8,0)),0)</f>
        <v>0</v>
      </c>
      <c r="CA70">
        <f ca="1">IFERROR(CORREL(_xlfn.RANK.AVG(Summary!$BS$3:$BS$8,Summary!$BS$3:$BS$8),_xlfn.RANK.AVG(Summary!CB$3:CB$8,Summary!CB$3:CB$8,0)),0)</f>
        <v>0</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-0.35294117647058815</v>
      </c>
      <c r="R71">
        <f ca="1">IFERROR(CORREL(_xlfn.RANK.AVG(Summary!$BT$3:$BT$8,Summary!$BT$3:$BT$8),_xlfn.RANK.AVG(Summary!S$3:S$8,Summary!S$3:S$8,0)),0)</f>
        <v>0.13284223283101429</v>
      </c>
      <c r="S71">
        <f ca="1">IFERROR(CORREL(_xlfn.RANK.AVG(Summary!$BT$3:$BT$8,Summary!$BT$3:$BT$8),_xlfn.RANK.AVG(Summary!T$3:T$8,Summary!T$3:T$8,0)),0)</f>
        <v>5.8823529411764691E-2</v>
      </c>
      <c r="T71">
        <f ca="1">IFERROR(CORREL(_xlfn.RANK.AVG(Summary!$BT$3:$BT$8,Summary!$BT$3:$BT$8),_xlfn.RANK.AVG(Summary!U$3:U$8,Summary!U$3:U$8,0)),0)</f>
        <v>0.68599434057003528</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0.64705882352941158</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-0.11764705882352938</v>
      </c>
      <c r="AE71">
        <f ca="1">IFERROR(CORREL(_xlfn.RANK.AVG(Summary!$BT$3:$BT$8,Summary!$BT$3:$BT$8),_xlfn.RANK.AVG(Summary!AF$3:AF$8,Summary!AF$3:AF$8,0)),0)</f>
        <v>0</v>
      </c>
      <c r="AF71">
        <f ca="1">IFERROR(CORREL(_xlfn.RANK.AVG(Summary!$BT$3:$BT$8,Summary!$BT$3:$BT$8),_xlfn.RANK.AVG(Summary!AG$3:AG$8,Summary!AG$3:AG$8,0)),0)</f>
        <v>-5.8823529411764691E-2</v>
      </c>
      <c r="AG71">
        <f ca="1">IFERROR(CORREL(_xlfn.RANK.AVG(Summary!$BT$3:$BT$8,Summary!$BT$3:$BT$8),_xlfn.RANK.AVG(Summary!AH$3:AH$8,Summary!AH$3:AH$8,0)),0)</f>
        <v>0.66421116415507142</v>
      </c>
      <c r="AH71">
        <f ca="1">IFERROR(CORREL(_xlfn.RANK.AVG(Summary!$BT$3:$BT$8,Summary!$BT$3:$BT$8),_xlfn.RANK.AVG(Summary!AI$3:AI$8,Summary!AI$3:AI$8,0)),0)</f>
        <v>-0.30869745325651587</v>
      </c>
      <c r="AI71">
        <f ca="1">IFERROR(CORREL(_xlfn.RANK.AVG(Summary!$BT$3:$BT$8,Summary!$BT$3:$BT$8),_xlfn.RANK.AVG(Summary!AJ$3:AJ$8,Summary!AJ$3:AJ$8,0)),0)</f>
        <v>0.78889349165554057</v>
      </c>
      <c r="AJ71">
        <f ca="1">IFERROR(CORREL(_xlfn.RANK.AVG(Summary!$BT$3:$BT$8,Summary!$BT$3:$BT$8),_xlfn.RANK.AVG(Summary!AK$3:AK$8,Summary!AK$3:AK$8,0)),0)</f>
        <v>0</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-0.68599434057003528</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0.13284223283101429</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0.37573457465108967</v>
      </c>
      <c r="BC71">
        <f ca="1">IFERROR(CORREL(_xlfn.RANK.AVG(Summary!$BT$3:$BT$8,Summary!$BT$3:$BT$8),_xlfn.RANK.AVG(Summary!BD$3:BD$8,Summary!BD$3:BD$8,0)),0)</f>
        <v>0.45588235294117641</v>
      </c>
      <c r="BD71">
        <f ca="1">IFERROR(CORREL(_xlfn.RANK.AVG(Summary!$BT$3:$BT$8,Summary!$BT$3:$BT$8),_xlfn.RANK.AVG(Summary!BE$3:BE$8,Summary!BE$3:BE$8,0)),0)</f>
        <v>0.40583972495671394</v>
      </c>
      <c r="BE71">
        <f ca="1">IFERROR(CORREL(_xlfn.RANK.AVG(Summary!$BT$3:$BT$8,Summary!$BT$3:$BT$8),_xlfn.RANK.AVG(Summary!BF$3:BF$8,Summary!BF$3:BF$8,0)),0)</f>
        <v>0.40583972495671394</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-0.17221168004841608</v>
      </c>
      <c r="BI71">
        <f ca="1">IFERROR(CORREL(_xlfn.RANK.AVG(Summary!$BT$3:$BT$8,Summary!$BT$3:$BT$8),_xlfn.RANK.AVG(Summary!BJ$3:BJ$8,Summary!BJ$3:BJ$8,0)),0)</f>
        <v>0.50751921892255225</v>
      </c>
      <c r="BJ71">
        <f ca="1">IFERROR(CORREL(_xlfn.RANK.AVG(Summary!$BT$3:$BT$8,Summary!$BT$3:$BT$8),_xlfn.RANK.AVG(Summary!BK$3:BK$8,Summary!BK$3:BK$8,0)),0)</f>
        <v>8.6965655347867266E-2</v>
      </c>
      <c r="BK71">
        <f ca="1">IFERROR(CORREL(_xlfn.RANK.AVG(Summary!$BT$3:$BT$8,Summary!$BT$3:$BT$8),_xlfn.RANK.AVG(Summary!BL$3:BL$8,Summary!BL$3:BL$8,0)),0)</f>
        <v>-0.17221168004841608</v>
      </c>
      <c r="BL71">
        <f ca="1">IFERROR(CORREL(_xlfn.RANK.AVG(Summary!$BT$3:$BT$8,Summary!$BT$3:$BT$8),_xlfn.RANK.AVG(Summary!BM$3:BM$8,Summary!BM$3:BM$8,0)),0)</f>
        <v>0.40583972495671394</v>
      </c>
      <c r="BM71">
        <f ca="1">IFERROR(CORREL(_xlfn.RANK.AVG(Summary!$BT$3:$BT$8,Summary!$BT$3:$BT$8),_xlfn.RANK.AVG(Summary!BN$3:BN$8,Summary!BN$3:BN$8,0)),0)</f>
        <v>-0.34442336009683217</v>
      </c>
      <c r="BN71">
        <f ca="1">IFERROR(CORREL(_xlfn.RANK.AVG(Summary!$BT$3:$BT$8,Summary!$BT$3:$BT$8),_xlfn.RANK.AVG(Summary!BO$3:BO$8,Summary!BO$3:BO$8,0)),0)</f>
        <v>0.40583972495671394</v>
      </c>
      <c r="BO71">
        <f ca="1">IFERROR(CORREL(_xlfn.RANK.AVG(Summary!$BT$3:$BT$8,Summary!$BT$3:$BT$8),_xlfn.RANK.AVG(Summary!BP$3:BP$8,Summary!BP$3:BP$8,0)),0)</f>
        <v>0.40583972495671394</v>
      </c>
      <c r="BP71">
        <f ca="1">IFERROR(CORREL(_xlfn.RANK.AVG(Summary!$BT$3:$BT$8,Summary!$BT$3:$BT$8),_xlfn.RANK.AVG(Summary!BQ$3:BQ$8,Summary!BQ$3:BQ$8,0)),0)</f>
        <v>0.29704426289300223</v>
      </c>
      <c r="BQ71">
        <f ca="1">IFERROR(CORREL(_xlfn.RANK.AVG(Summary!$BT$3:$BT$8,Summary!$BT$3:$BT$8),_xlfn.RANK.AVG(Summary!BR$3:BR$8,Summary!BR$3:BR$8,0)),0)</f>
        <v>0.40583972495671394</v>
      </c>
      <c r="BR71">
        <f ca="1">IFERROR(CORREL(_xlfn.RANK.AVG(Summary!$BT$3:$BT$8,Summary!$BT$3:$BT$8),_xlfn.RANK.AVG(Summary!BS$3:BS$8,Summary!BS$3:BS$8,0)),0)</f>
        <v>0</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0.58823529411764697</v>
      </c>
      <c r="R72">
        <f ca="1">IFERROR(CORREL(_xlfn.RANK.AVG(Summary!$BU$3:$BU$8,Summary!$BU$3:$BU$8),_xlfn.RANK.AVG(Summary!S$3:S$8,Summary!S$3:S$8,0)),0)</f>
        <v>-0.39852669849304284</v>
      </c>
      <c r="S72">
        <f ca="1">IFERROR(CORREL(_xlfn.RANK.AVG(Summary!$BU$3:$BU$8,Summary!$BU$3:$BU$8),_xlfn.RANK.AVG(Summary!T$3:T$8,Summary!T$3:T$8,0)),0)</f>
        <v>5.8823529411764691E-2</v>
      </c>
      <c r="T72">
        <f ca="1">IFERROR(CORREL(_xlfn.RANK.AVG(Summary!$BU$3:$BU$8,Summary!$BU$3:$BU$8),_xlfn.RANK.AVG(Summary!U$3:U$8,Summary!U$3:U$8,0)),0)</f>
        <v>-0.85749292571254421</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-0.94117647058823506</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0.58823529411764697</v>
      </c>
      <c r="AE72">
        <f ca="1">IFERROR(CORREL(_xlfn.RANK.AVG(Summary!$BU$3:$BU$8,Summary!$BU$3:$BU$8),_xlfn.RANK.AVG(Summary!AF$3:AF$8,Summary!AF$3:AF$8,0)),0)</f>
        <v>0</v>
      </c>
      <c r="AF72">
        <f ca="1">IFERROR(CORREL(_xlfn.RANK.AVG(Summary!$BU$3:$BU$8,Summary!$BU$3:$BU$8),_xlfn.RANK.AVG(Summary!AG$3:AG$8,Summary!AG$3:AG$8,0)),0)</f>
        <v>0.58823529411764697</v>
      </c>
      <c r="AG72">
        <f ca="1">IFERROR(CORREL(_xlfn.RANK.AVG(Summary!$BU$3:$BU$8,Summary!$BU$3:$BU$8),_xlfn.RANK.AVG(Summary!AH$3:AH$8,Summary!AH$3:AH$8,0)),0)</f>
        <v>-0.66421116415507142</v>
      </c>
      <c r="AH72">
        <f ca="1">IFERROR(CORREL(_xlfn.RANK.AVG(Summary!$BU$3:$BU$8,Summary!$BU$3:$BU$8),_xlfn.RANK.AVG(Summary!AI$3:AI$8,Summary!AI$3:AI$8,0)),0)</f>
        <v>-0.27439773622801411</v>
      </c>
      <c r="AI72">
        <f ca="1">IFERROR(CORREL(_xlfn.RANK.AVG(Summary!$BU$3:$BU$8,Summary!$BU$3:$BU$8),_xlfn.RANK.AVG(Summary!AJ$3:AJ$8,Summary!AJ$3:AJ$8,0)),0)</f>
        <v>-0.54879547245602822</v>
      </c>
      <c r="AJ72">
        <f ca="1">IFERROR(CORREL(_xlfn.RANK.AVG(Summary!$BU$3:$BU$8,Summary!$BU$3:$BU$8),_xlfn.RANK.AVG(Summary!AK$3:AK$8,Summary!AK$3:AK$8,0)),0)</f>
        <v>0</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0.85749292571254421</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-0.39852669849304284</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-0.43835700375960462</v>
      </c>
      <c r="BC72">
        <f ca="1">IFERROR(CORREL(_xlfn.RANK.AVG(Summary!$BU$3:$BU$8,Summary!$BU$3:$BU$8),_xlfn.RANK.AVG(Summary!BD$3:BD$8,Summary!BD$3:BD$8,0)),0)</f>
        <v>-0.39705882352941169</v>
      </c>
      <c r="BD72">
        <f ca="1">IFERROR(CORREL(_xlfn.RANK.AVG(Summary!$BU$3:$BU$8,Summary!$BU$3:$BU$8),_xlfn.RANK.AVG(Summary!BE$3:BE$8,Summary!BE$3:BE$8,0)),0)</f>
        <v>-0.28988551782622424</v>
      </c>
      <c r="BE72">
        <f ca="1">IFERROR(CORREL(_xlfn.RANK.AVG(Summary!$BU$3:$BU$8,Summary!$BU$3:$BU$8),_xlfn.RANK.AVG(Summary!BF$3:BF$8,Summary!BF$3:BF$8,0)),0)</f>
        <v>-0.28988551782622424</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0.26614532371118854</v>
      </c>
      <c r="BI72">
        <f ca="1">IFERROR(CORREL(_xlfn.RANK.AVG(Summary!$BU$3:$BU$8,Summary!$BU$3:$BU$8),_xlfn.RANK.AVG(Summary!BJ$3:BJ$8,Summary!BJ$3:BJ$8,0)),0)</f>
        <v>-0.35824886041591925</v>
      </c>
      <c r="BJ72">
        <f ca="1">IFERROR(CORREL(_xlfn.RANK.AVG(Summary!$BU$3:$BU$8,Summary!$BU$3:$BU$8),_xlfn.RANK.AVG(Summary!BK$3:BK$8,Summary!BK$3:BK$8,0)),0)</f>
        <v>-0.14494275891311212</v>
      </c>
      <c r="BK72">
        <f ca="1">IFERROR(CORREL(_xlfn.RANK.AVG(Summary!$BU$3:$BU$8,Summary!$BU$3:$BU$8),_xlfn.RANK.AVG(Summary!BL$3:BL$8,Summary!BL$3:BL$8,0)),0)</f>
        <v>0.26614532371118854</v>
      </c>
      <c r="BL72">
        <f ca="1">IFERROR(CORREL(_xlfn.RANK.AVG(Summary!$BU$3:$BU$8,Summary!$BU$3:$BU$8),_xlfn.RANK.AVG(Summary!BM$3:BM$8,Summary!BM$3:BM$8,0)),0)</f>
        <v>-0.28988551782622424</v>
      </c>
      <c r="BM72">
        <f ca="1">IFERROR(CORREL(_xlfn.RANK.AVG(Summary!$BU$3:$BU$8,Summary!$BU$3:$BU$8),_xlfn.RANK.AVG(Summary!BN$3:BN$8,Summary!BN$3:BN$8,0)),0)</f>
        <v>0.25048971643405976</v>
      </c>
      <c r="BN72">
        <f ca="1">IFERROR(CORREL(_xlfn.RANK.AVG(Summary!$BU$3:$BU$8,Summary!$BU$3:$BU$8),_xlfn.RANK.AVG(Summary!BO$3:BO$8,Summary!BO$3:BO$8,0)),0)</f>
        <v>-0.28988551782622424</v>
      </c>
      <c r="BO72">
        <f ca="1">IFERROR(CORREL(_xlfn.RANK.AVG(Summary!$BU$3:$BU$8,Summary!$BU$3:$BU$8),_xlfn.RANK.AVG(Summary!BP$3:BP$8,Summary!BP$3:BP$8,0)),0)</f>
        <v>-0.28988551782622424</v>
      </c>
      <c r="BP72">
        <f ca="1">IFERROR(CORREL(_xlfn.RANK.AVG(Summary!$BU$3:$BU$8,Summary!$BU$3:$BU$8),_xlfn.RANK.AVG(Summary!BQ$3:BQ$8,Summary!BQ$3:BQ$8,0)),0)</f>
        <v>-0.49507377148833709</v>
      </c>
      <c r="BQ72">
        <f ca="1">IFERROR(CORREL(_xlfn.RANK.AVG(Summary!$BU$3:$BU$8,Summary!$BU$3:$BU$8),_xlfn.RANK.AVG(Summary!BR$3:BR$8,Summary!BR$3:BR$8,0)),0)</f>
        <v>-0.28988551782622424</v>
      </c>
      <c r="BR72">
        <f ca="1">IFERROR(CORREL(_xlfn.RANK.AVG(Summary!$BU$3:$BU$8,Summary!$BU$3:$BU$8),_xlfn.RANK.AVG(Summary!BS$3:BS$8,Summary!BS$3:BS$8,0)),0)</f>
        <v>0</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-5.8823529411764691E-2</v>
      </c>
      <c r="R73">
        <f ca="1">IFERROR(CORREL(_xlfn.RANK.AVG(Summary!$BV$3:$BV$8,Summary!$BV$3:$BV$8),_xlfn.RANK.AVG(Summary!S$3:S$8,Summary!S$3:S$8,0)),0)</f>
        <v>0.39852669849304284</v>
      </c>
      <c r="S73">
        <f ca="1">IFERROR(CORREL(_xlfn.RANK.AVG(Summary!$BV$3:$BV$8,Summary!$BV$3:$BV$8),_xlfn.RANK.AVG(Summary!T$3:T$8,Summary!T$3:T$8,0)),0)</f>
        <v>-0.29411764705882348</v>
      </c>
      <c r="T73">
        <f ca="1">IFERROR(CORREL(_xlfn.RANK.AVG(Summary!$BV$3:$BV$8,Summary!$BV$3:$BV$8),_xlfn.RANK.AVG(Summary!U$3:U$8,Summary!U$3:U$8,0)),0)</f>
        <v>0.3772968873135194</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0.35294117647058815</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-0.52941176470588225</v>
      </c>
      <c r="AE73">
        <f ca="1">IFERROR(CORREL(_xlfn.RANK.AVG(Summary!$BV$3:$BV$8,Summary!$BV$3:$BV$8),_xlfn.RANK.AVG(Summary!AF$3:AF$8,Summary!AF$3:AF$8,0)),0)</f>
        <v>0</v>
      </c>
      <c r="AF73">
        <f ca="1">IFERROR(CORREL(_xlfn.RANK.AVG(Summary!$BV$3:$BV$8,Summary!$BV$3:$BV$8),_xlfn.RANK.AVG(Summary!AG$3:AG$8,Summary!AG$3:AG$8,0)),0)</f>
        <v>-0.58823529411764697</v>
      </c>
      <c r="AG73">
        <f ca="1">IFERROR(CORREL(_xlfn.RANK.AVG(Summary!$BV$3:$BV$8,Summary!$BV$3:$BV$8),_xlfn.RANK.AVG(Summary!AH$3:AH$8,Summary!AH$3:AH$8,0)),0)</f>
        <v>0.13284223283101429</v>
      </c>
      <c r="AH73">
        <f ca="1">IFERROR(CORREL(_xlfn.RANK.AVG(Summary!$BV$3:$BV$8,Summary!$BV$3:$BV$8),_xlfn.RANK.AVG(Summary!AI$3:AI$8,Summary!AI$3:AI$8,0)),0)</f>
        <v>0.78889349165554057</v>
      </c>
      <c r="AI73">
        <f ca="1">IFERROR(CORREL(_xlfn.RANK.AVG(Summary!$BV$3:$BV$8,Summary!$BV$3:$BV$8),_xlfn.RANK.AVG(Summary!AJ$3:AJ$8,Summary!AJ$3:AJ$8,0)),0)</f>
        <v>-0.51449575542752646</v>
      </c>
      <c r="AJ73">
        <f ca="1">IFERROR(CORREL(_xlfn.RANK.AVG(Summary!$BV$3:$BV$8,Summary!$BV$3:$BV$8),_xlfn.RANK.AVG(Summary!AK$3:AK$8,Summary!AK$3:AK$8,0)),0)</f>
        <v>0</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-0.3772968873135194</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0.39852669849304284</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-0.15655607277128736</v>
      </c>
      <c r="BC73">
        <f ca="1">IFERROR(CORREL(_xlfn.RANK.AVG(Summary!$BV$3:$BV$8,Summary!$BV$3:$BV$8),_xlfn.RANK.AVG(Summary!BD$3:BD$8,Summary!BD$3:BD$8,0)),0)</f>
        <v>-0.2794117647058823</v>
      </c>
      <c r="BD73">
        <f ca="1">IFERROR(CORREL(_xlfn.RANK.AVG(Summary!$BV$3:$BV$8,Summary!$BV$3:$BV$8),_xlfn.RANK.AVG(Summary!BE$3:BE$8,Summary!BE$3:BE$8,0)),0)</f>
        <v>-0.34786262139146906</v>
      </c>
      <c r="BE73">
        <f ca="1">IFERROR(CORREL(_xlfn.RANK.AVG(Summary!$BV$3:$BV$8,Summary!$BV$3:$BV$8),_xlfn.RANK.AVG(Summary!BF$3:BF$8,Summary!BF$3:BF$8,0)),0)</f>
        <v>-0.34786262139146906</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-0.39139018192821845</v>
      </c>
      <c r="BI73">
        <f ca="1">IFERROR(CORREL(_xlfn.RANK.AVG(Summary!$BV$3:$BV$8,Summary!$BV$3:$BV$8),_xlfn.RANK.AVG(Summary!BJ$3:BJ$8,Summary!BJ$3:BJ$8,0)),0)</f>
        <v>-0.38810293211724584</v>
      </c>
      <c r="BJ73">
        <f ca="1">IFERROR(CORREL(_xlfn.RANK.AVG(Summary!$BV$3:$BV$8,Summary!$BV$3:$BV$8),_xlfn.RANK.AVG(Summary!BK$3:BK$8,Summary!BK$3:BK$8,0)),0)</f>
        <v>0.31887406960884662</v>
      </c>
      <c r="BK73">
        <f ca="1">IFERROR(CORREL(_xlfn.RANK.AVG(Summary!$BV$3:$BV$8,Summary!$BV$3:$BV$8),_xlfn.RANK.AVG(Summary!BL$3:BL$8,Summary!BL$3:BL$8,0)),0)</f>
        <v>-0.39139018192821845</v>
      </c>
      <c r="BL73">
        <f ca="1">IFERROR(CORREL(_xlfn.RANK.AVG(Summary!$BV$3:$BV$8,Summary!$BV$3:$BV$8),_xlfn.RANK.AVG(Summary!BM$3:BM$8,Summary!BM$3:BM$8,0)),0)</f>
        <v>-0.34786262139146906</v>
      </c>
      <c r="BM73">
        <f ca="1">IFERROR(CORREL(_xlfn.RANK.AVG(Summary!$BV$3:$BV$8,Summary!$BV$3:$BV$8),_xlfn.RANK.AVG(Summary!BN$3:BN$8,Summary!BN$3:BN$8,0)),0)</f>
        <v>-0.12524485821702988</v>
      </c>
      <c r="BN73">
        <f ca="1">IFERROR(CORREL(_xlfn.RANK.AVG(Summary!$BV$3:$BV$8,Summary!$BV$3:$BV$8),_xlfn.RANK.AVG(Summary!BO$3:BO$8,Summary!BO$3:BO$8,0)),0)</f>
        <v>-0.34786262139146906</v>
      </c>
      <c r="BO73">
        <f ca="1">IFERROR(CORREL(_xlfn.RANK.AVG(Summary!$BV$3:$BV$8,Summary!$BV$3:$BV$8),_xlfn.RANK.AVG(Summary!BP$3:BP$8,Summary!BP$3:BP$8,0)),0)</f>
        <v>-0.34786262139146906</v>
      </c>
      <c r="BP73">
        <f ca="1">IFERROR(CORREL(_xlfn.RANK.AVG(Summary!$BV$3:$BV$8,Summary!$BV$3:$BV$8),_xlfn.RANK.AVG(Summary!BQ$3:BQ$8,Summary!BQ$3:BQ$8,0)),0)</f>
        <v>9.9014754297667415E-2</v>
      </c>
      <c r="BQ73">
        <f ca="1">IFERROR(CORREL(_xlfn.RANK.AVG(Summary!$BV$3:$BV$8,Summary!$BV$3:$BV$8),_xlfn.RANK.AVG(Summary!BR$3:BR$8,Summary!BR$3:BR$8,0)),0)</f>
        <v>-0.34786262139146906</v>
      </c>
      <c r="BR73">
        <f ca="1">IFERROR(CORREL(_xlfn.RANK.AVG(Summary!$BV$3:$BV$8,Summary!$BV$3:$BV$8),_xlfn.RANK.AVG(Summary!BS$3:BS$8,Summary!BS$3:BS$8,0)),0)</f>
        <v>0</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-5.8823529411764691E-2</v>
      </c>
      <c r="R75">
        <f ca="1">IFERROR(CORREL(_xlfn.RANK.AVG(Summary!$BX$3:$BX$8,Summary!$BX$3:$BX$8),_xlfn.RANK.AVG(Summary!S$3:S$8,Summary!S$3:S$8,0)),0)</f>
        <v>0.39852669849304284</v>
      </c>
      <c r="S75">
        <f ca="1">IFERROR(CORREL(_xlfn.RANK.AVG(Summary!$BX$3:$BX$8,Summary!$BX$3:$BX$8),_xlfn.RANK.AVG(Summary!T$3:T$8,Summary!T$3:T$8,0)),0)</f>
        <v>-0.29411764705882348</v>
      </c>
      <c r="T75">
        <f ca="1">IFERROR(CORREL(_xlfn.RANK.AVG(Summary!$BX$3:$BX$8,Summary!$BX$3:$BX$8),_xlfn.RANK.AVG(Summary!U$3:U$8,Summary!U$3:U$8,0)),0)</f>
        <v>0.3772968873135194</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0.35294117647058815</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-0.52941176470588225</v>
      </c>
      <c r="AE75">
        <f ca="1">IFERROR(CORREL(_xlfn.RANK.AVG(Summary!$BX$3:$BX$8,Summary!$BX$3:$BX$8),_xlfn.RANK.AVG(Summary!AF$3:AF$8,Summary!AF$3:AF$8,0)),0)</f>
        <v>0</v>
      </c>
      <c r="AF75">
        <f ca="1">IFERROR(CORREL(_xlfn.RANK.AVG(Summary!$BX$3:$BX$8,Summary!$BX$3:$BX$8),_xlfn.RANK.AVG(Summary!AG$3:AG$8,Summary!AG$3:AG$8,0)),0)</f>
        <v>-0.58823529411764697</v>
      </c>
      <c r="AG75">
        <f ca="1">IFERROR(CORREL(_xlfn.RANK.AVG(Summary!$BX$3:$BX$8,Summary!$BX$3:$BX$8),_xlfn.RANK.AVG(Summary!AH$3:AH$8,Summary!AH$3:AH$8,0)),0)</f>
        <v>0.13284223283101429</v>
      </c>
      <c r="AH75">
        <f ca="1">IFERROR(CORREL(_xlfn.RANK.AVG(Summary!$BX$3:$BX$8,Summary!$BX$3:$BX$8),_xlfn.RANK.AVG(Summary!AI$3:AI$8,Summary!AI$3:AI$8,0)),0)</f>
        <v>0.78889349165554057</v>
      </c>
      <c r="AI75">
        <f ca="1">IFERROR(CORREL(_xlfn.RANK.AVG(Summary!$BX$3:$BX$8,Summary!$BX$3:$BX$8),_xlfn.RANK.AVG(Summary!AJ$3:AJ$8,Summary!AJ$3:AJ$8,0)),0)</f>
        <v>-0.51449575542752646</v>
      </c>
      <c r="AJ75">
        <f ca="1">IFERROR(CORREL(_xlfn.RANK.AVG(Summary!$BX$3:$BX$8,Summary!$BX$3:$BX$8),_xlfn.RANK.AVG(Summary!AK$3:AK$8,Summary!AK$3:AK$8,0)),0)</f>
        <v>0</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-0.3772968873135194</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0.39852669849304284</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-0.15655607277128736</v>
      </c>
      <c r="BC75">
        <f ca="1">IFERROR(CORREL(_xlfn.RANK.AVG(Summary!$BX$3:$BX$8,Summary!$BX$3:$BX$8),_xlfn.RANK.AVG(Summary!BD$3:BD$8,Summary!BD$3:BD$8,0)),0)</f>
        <v>-0.2794117647058823</v>
      </c>
      <c r="BD75">
        <f ca="1">IFERROR(CORREL(_xlfn.RANK.AVG(Summary!$BX$3:$BX$8,Summary!$BX$3:$BX$8),_xlfn.RANK.AVG(Summary!BE$3:BE$8,Summary!BE$3:BE$8,0)),0)</f>
        <v>-0.34786262139146906</v>
      </c>
      <c r="BE75">
        <f ca="1">IFERROR(CORREL(_xlfn.RANK.AVG(Summary!$BX$3:$BX$8,Summary!$BX$3:$BX$8),_xlfn.RANK.AVG(Summary!BF$3:BF$8,Summary!BF$3:BF$8,0)),0)</f>
        <v>-0.34786262139146906</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-0.39139018192821845</v>
      </c>
      <c r="BI75">
        <f ca="1">IFERROR(CORREL(_xlfn.RANK.AVG(Summary!$BX$3:$BX$8,Summary!$BX$3:$BX$8),_xlfn.RANK.AVG(Summary!BJ$3:BJ$8,Summary!BJ$3:BJ$8,0)),0)</f>
        <v>-0.38810293211724584</v>
      </c>
      <c r="BJ75">
        <f ca="1">IFERROR(CORREL(_xlfn.RANK.AVG(Summary!$BX$3:$BX$8,Summary!$BX$3:$BX$8),_xlfn.RANK.AVG(Summary!BK$3:BK$8,Summary!BK$3:BK$8,0)),0)</f>
        <v>0.31887406960884662</v>
      </c>
      <c r="BK75">
        <f ca="1">IFERROR(CORREL(_xlfn.RANK.AVG(Summary!$BX$3:$BX$8,Summary!$BX$3:$BX$8),_xlfn.RANK.AVG(Summary!BL$3:BL$8,Summary!BL$3:BL$8,0)),0)</f>
        <v>-0.39139018192821845</v>
      </c>
      <c r="BL75">
        <f ca="1">IFERROR(CORREL(_xlfn.RANK.AVG(Summary!$BX$3:$BX$8,Summary!$BX$3:$BX$8),_xlfn.RANK.AVG(Summary!BM$3:BM$8,Summary!BM$3:BM$8,0)),0)</f>
        <v>-0.34786262139146906</v>
      </c>
      <c r="BM75">
        <f ca="1">IFERROR(CORREL(_xlfn.RANK.AVG(Summary!$BX$3:$BX$8,Summary!$BX$3:$BX$8),_xlfn.RANK.AVG(Summary!BN$3:BN$8,Summary!BN$3:BN$8,0)),0)</f>
        <v>-0.12524485821702988</v>
      </c>
      <c r="BN75">
        <f ca="1">IFERROR(CORREL(_xlfn.RANK.AVG(Summary!$BX$3:$BX$8,Summary!$BX$3:$BX$8),_xlfn.RANK.AVG(Summary!BO$3:BO$8,Summary!BO$3:BO$8,0)),0)</f>
        <v>-0.34786262139146906</v>
      </c>
      <c r="BO75">
        <f ca="1">IFERROR(CORREL(_xlfn.RANK.AVG(Summary!$BX$3:$BX$8,Summary!$BX$3:$BX$8),_xlfn.RANK.AVG(Summary!BP$3:BP$8,Summary!BP$3:BP$8,0)),0)</f>
        <v>-0.34786262139146906</v>
      </c>
      <c r="BP75">
        <f ca="1">IFERROR(CORREL(_xlfn.RANK.AVG(Summary!$BX$3:$BX$8,Summary!$BX$3:$BX$8),_xlfn.RANK.AVG(Summary!BQ$3:BQ$8,Summary!BQ$3:BQ$8,0)),0)</f>
        <v>9.9014754297667415E-2</v>
      </c>
      <c r="BQ75">
        <f ca="1">IFERROR(CORREL(_xlfn.RANK.AVG(Summary!$BX$3:$BX$8,Summary!$BX$3:$BX$8),_xlfn.RANK.AVG(Summary!BR$3:BR$8,Summary!BR$3:BR$8,0)),0)</f>
        <v>-0.34786262139146906</v>
      </c>
      <c r="BR75">
        <f ca="1">IFERROR(CORREL(_xlfn.RANK.AVG(Summary!$BX$3:$BX$8,Summary!$BX$3:$BX$8),_xlfn.RANK.AVG(Summary!BS$3:BS$8,Summary!BS$3:BS$8,0)),0)</f>
        <v>0</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-0.58823529411764697</v>
      </c>
      <c r="R76">
        <f ca="1">IFERROR(CORREL(_xlfn.RANK.AVG(Summary!$BY$3:$BY$8,Summary!$BY$3:$BY$8),_xlfn.RANK.AVG(Summary!S$3:S$8,Summary!S$3:S$8,0)),0)</f>
        <v>0.39852669849304284</v>
      </c>
      <c r="S76">
        <f ca="1">IFERROR(CORREL(_xlfn.RANK.AVG(Summary!$BY$3:$BY$8,Summary!$BY$3:$BY$8),_xlfn.RANK.AVG(Summary!T$3:T$8,Summary!T$3:T$8,0)),0)</f>
        <v>-5.8823529411764691E-2</v>
      </c>
      <c r="T76">
        <f ca="1">IFERROR(CORREL(_xlfn.RANK.AVG(Summary!$BY$3:$BY$8,Summary!$BY$3:$BY$8),_xlfn.RANK.AVG(Summary!U$3:U$8,Summary!U$3:U$8,0)),0)</f>
        <v>0.85749292571254421</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0.94117647058823506</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-0.58823529411764697</v>
      </c>
      <c r="AE76">
        <f ca="1">IFERROR(CORREL(_xlfn.RANK.AVG(Summary!$BY$3:$BY$8,Summary!$BY$3:$BY$8),_xlfn.RANK.AVG(Summary!AF$3:AF$8,Summary!AF$3:AF$8,0)),0)</f>
        <v>0</v>
      </c>
      <c r="AF76">
        <f ca="1">IFERROR(CORREL(_xlfn.RANK.AVG(Summary!$BY$3:$BY$8,Summary!$BY$3:$BY$8),_xlfn.RANK.AVG(Summary!AG$3:AG$8,Summary!AG$3:AG$8,0)),0)</f>
        <v>-0.58823529411764697</v>
      </c>
      <c r="AG76">
        <f ca="1">IFERROR(CORREL(_xlfn.RANK.AVG(Summary!$BY$3:$BY$8,Summary!$BY$3:$BY$8),_xlfn.RANK.AVG(Summary!AH$3:AH$8,Summary!AH$3:AH$8,0)),0)</f>
        <v>0.66421116415507142</v>
      </c>
      <c r="AH76">
        <f ca="1">IFERROR(CORREL(_xlfn.RANK.AVG(Summary!$BY$3:$BY$8,Summary!$BY$3:$BY$8),_xlfn.RANK.AVG(Summary!AI$3:AI$8,Summary!AI$3:AI$8,0)),0)</f>
        <v>0.27439773622801411</v>
      </c>
      <c r="AI76">
        <f ca="1">IFERROR(CORREL(_xlfn.RANK.AVG(Summary!$BY$3:$BY$8,Summary!$BY$3:$BY$8),_xlfn.RANK.AVG(Summary!AJ$3:AJ$8,Summary!AJ$3:AJ$8,0)),0)</f>
        <v>0.54879547245602822</v>
      </c>
      <c r="AJ76">
        <f ca="1">IFERROR(CORREL(_xlfn.RANK.AVG(Summary!$BY$3:$BY$8,Summary!$BY$3:$BY$8),_xlfn.RANK.AVG(Summary!AK$3:AK$8,Summary!AK$3:AK$8,0)),0)</f>
        <v>0</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-0.85749292571254421</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0.39852669849304284</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0.43835700375960462</v>
      </c>
      <c r="BC76">
        <f ca="1">IFERROR(CORREL(_xlfn.RANK.AVG(Summary!$BY$3:$BY$8,Summary!$BY$3:$BY$8),_xlfn.RANK.AVG(Summary!BD$3:BD$8,Summary!BD$3:BD$8,0)),0)</f>
        <v>0.39705882352941169</v>
      </c>
      <c r="BD76">
        <f ca="1">IFERROR(CORREL(_xlfn.RANK.AVG(Summary!$BY$3:$BY$8,Summary!$BY$3:$BY$8),_xlfn.RANK.AVG(Summary!BE$3:BE$8,Summary!BE$3:BE$8,0)),0)</f>
        <v>0.28988551782622424</v>
      </c>
      <c r="BE76">
        <f ca="1">IFERROR(CORREL(_xlfn.RANK.AVG(Summary!$BY$3:$BY$8,Summary!$BY$3:$BY$8),_xlfn.RANK.AVG(Summary!BF$3:BF$8,Summary!BF$3:BF$8,0)),0)</f>
        <v>0.28988551782622424</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-0.26614532371118854</v>
      </c>
      <c r="BI76">
        <f ca="1">IFERROR(CORREL(_xlfn.RANK.AVG(Summary!$BY$3:$BY$8,Summary!$BY$3:$BY$8),_xlfn.RANK.AVG(Summary!BJ$3:BJ$8,Summary!BJ$3:BJ$8,0)),0)</f>
        <v>0.35824886041591925</v>
      </c>
      <c r="BJ76">
        <f ca="1">IFERROR(CORREL(_xlfn.RANK.AVG(Summary!$BY$3:$BY$8,Summary!$BY$3:$BY$8),_xlfn.RANK.AVG(Summary!BK$3:BK$8,Summary!BK$3:BK$8,0)),0)</f>
        <v>0.14494275891311212</v>
      </c>
      <c r="BK76">
        <f ca="1">IFERROR(CORREL(_xlfn.RANK.AVG(Summary!$BY$3:$BY$8,Summary!$BY$3:$BY$8),_xlfn.RANK.AVG(Summary!BL$3:BL$8,Summary!BL$3:BL$8,0)),0)</f>
        <v>-0.26614532371118854</v>
      </c>
      <c r="BL76">
        <f ca="1">IFERROR(CORREL(_xlfn.RANK.AVG(Summary!$BY$3:$BY$8,Summary!$BY$3:$BY$8),_xlfn.RANK.AVG(Summary!BM$3:BM$8,Summary!BM$3:BM$8,0)),0)</f>
        <v>0.28988551782622424</v>
      </c>
      <c r="BM76">
        <f ca="1">IFERROR(CORREL(_xlfn.RANK.AVG(Summary!$BY$3:$BY$8,Summary!$BY$3:$BY$8),_xlfn.RANK.AVG(Summary!BN$3:BN$8,Summary!BN$3:BN$8,0)),0)</f>
        <v>-0.25048971643405976</v>
      </c>
      <c r="BN76">
        <f ca="1">IFERROR(CORREL(_xlfn.RANK.AVG(Summary!$BY$3:$BY$8,Summary!$BY$3:$BY$8),_xlfn.RANK.AVG(Summary!BO$3:BO$8,Summary!BO$3:BO$8,0)),0)</f>
        <v>0.28988551782622424</v>
      </c>
      <c r="BO76">
        <f ca="1">IFERROR(CORREL(_xlfn.RANK.AVG(Summary!$BY$3:$BY$8,Summary!$BY$3:$BY$8),_xlfn.RANK.AVG(Summary!BP$3:BP$8,Summary!BP$3:BP$8,0)),0)</f>
        <v>0.28988551782622424</v>
      </c>
      <c r="BP76">
        <f ca="1">IFERROR(CORREL(_xlfn.RANK.AVG(Summary!$BY$3:$BY$8,Summary!$BY$3:$BY$8),_xlfn.RANK.AVG(Summary!BQ$3:BQ$8,Summary!BQ$3:BQ$8,0)),0)</f>
        <v>0.49507377148833709</v>
      </c>
      <c r="BQ76">
        <f ca="1">IFERROR(CORREL(_xlfn.RANK.AVG(Summary!$BY$3:$BY$8,Summary!$BY$3:$BY$8),_xlfn.RANK.AVG(Summary!BR$3:BR$8,Summary!BR$3:BR$8,0)),0)</f>
        <v>0.28988551782622424</v>
      </c>
      <c r="BR76">
        <f ca="1">IFERROR(CORREL(_xlfn.RANK.AVG(Summary!$BY$3:$BY$8,Summary!$BY$3:$BY$8),_xlfn.RANK.AVG(Summary!BS$3:BS$8,Summary!BS$3:BS$8,0)),0)</f>
        <v>0</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0.708447269178752</v>
      </c>
      <c r="R77">
        <f ca="1">IFERROR(CORREL(_xlfn.RANK.AVG(Summary!$BZ$3:$BZ$8,Summary!$BZ$3:$BZ$8),_xlfn.RANK.AVG(Summary!S$3:S$8,Summary!S$3:S$8,0)),0)</f>
        <v>-0.13912166872805046</v>
      </c>
      <c r="S77">
        <f ca="1">IFERROR(CORREL(_xlfn.RANK.AVG(Summary!$BZ$3:$BZ$8,Summary!$BZ$3:$BZ$8),_xlfn.RANK.AVG(Summary!T$3:T$8,Summary!T$3:T$8,0)),0)</f>
        <v>-0.21561438627179408</v>
      </c>
      <c r="T77">
        <f ca="1">IFERROR(CORREL(_xlfn.RANK.AVG(Summary!$BZ$3:$BZ$8,Summary!$BZ$3:$BZ$8),_xlfn.RANK.AVG(Summary!U$3:U$8,Summary!U$3:U$8,0)),0)</f>
        <v>-0.46697378526961464</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-0.708447269178752</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0.3388226069985335</v>
      </c>
      <c r="AE77">
        <f ca="1">IFERROR(CORREL(_xlfn.RANK.AVG(Summary!$BZ$3:$BZ$8,Summary!$BZ$3:$BZ$8),_xlfn.RANK.AVG(Summary!AF$3:AF$8,Summary!AF$3:AF$8,0)),0)</f>
        <v>0</v>
      </c>
      <c r="AF77">
        <f ca="1">IFERROR(CORREL(_xlfn.RANK.AVG(Summary!$BZ$3:$BZ$8,Summary!$BZ$3:$BZ$8),_xlfn.RANK.AVG(Summary!AG$3:AG$8,Summary!AG$3:AG$8,0)),0)</f>
        <v>0.3388226069985335</v>
      </c>
      <c r="AG77">
        <f ca="1">IFERROR(CORREL(_xlfn.RANK.AVG(Summary!$BZ$3:$BZ$8,Summary!$BZ$3:$BZ$8),_xlfn.RANK.AVG(Summary!AH$3:AH$8,Summary!AH$3:AH$8,0)),0)</f>
        <v>-0.4173650061841514</v>
      </c>
      <c r="AH77">
        <f ca="1">IFERROR(CORREL(_xlfn.RANK.AVG(Summary!$BZ$3:$BZ$8,Summary!$BZ$3:$BZ$8),_xlfn.RANK.AVG(Summary!AI$3:AI$8,Summary!AI$3:AI$8,0)),0)</f>
        <v>0.14368424162141988</v>
      </c>
      <c r="AI77">
        <f ca="1">IFERROR(CORREL(_xlfn.RANK.AVG(Summary!$BZ$3:$BZ$8,Summary!$BZ$3:$BZ$8),_xlfn.RANK.AVG(Summary!AJ$3:AJ$8,Summary!AJ$3:AJ$8,0)),0)</f>
        <v>-0.89802651013387447</v>
      </c>
      <c r="AJ77">
        <f ca="1">IFERROR(CORREL(_xlfn.RANK.AVG(Summary!$BZ$3:$BZ$8,Summary!$BZ$3:$BZ$8),_xlfn.RANK.AVG(Summary!AK$3:AK$8,Summary!AK$3:AK$8,0)),0)</f>
        <v>0</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0.46697378526961464</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-0.13912166872805046</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-0.65582583578395293</v>
      </c>
      <c r="BC77">
        <f ca="1">IFERROR(CORREL(_xlfn.RANK.AVG(Summary!$BZ$3:$BZ$8,Summary!$BZ$3:$BZ$8),_xlfn.RANK.AVG(Summary!BD$3:BD$8,Summary!BD$3:BD$8,0)),0)</f>
        <v>-0.64684315881538224</v>
      </c>
      <c r="BD77">
        <f ca="1">IFERROR(CORREL(_xlfn.RANK.AVG(Summary!$BZ$3:$BZ$8,Summary!$BZ$3:$BZ$8),_xlfn.RANK.AVG(Summary!BE$3:BE$8,Summary!BE$3:BE$8,0)),0)</f>
        <v>-0.57681790368297048</v>
      </c>
      <c r="BE77">
        <f ca="1">IFERROR(CORREL(_xlfn.RANK.AVG(Summary!$BZ$3:$BZ$8,Summary!$BZ$3:$BZ$8),_xlfn.RANK.AVG(Summary!BF$3:BF$8,Summary!BF$3:BF$8,0)),0)</f>
        <v>-0.57681790368297048</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-0.16395645894598823</v>
      </c>
      <c r="BI77">
        <f ca="1">IFERROR(CORREL(_xlfn.RANK.AVG(Summary!$BZ$3:$BZ$8,Summary!$BZ$3:$BZ$8),_xlfn.RANK.AVG(Summary!BJ$3:BJ$8,Summary!BJ$3:BJ$8,0)),0)</f>
        <v>-0.6565706694547585</v>
      </c>
      <c r="BJ77">
        <f ca="1">IFERROR(CORREL(_xlfn.RANK.AVG(Summary!$BZ$3:$BZ$8,Summary!$BZ$3:$BZ$8),_xlfn.RANK.AVG(Summary!BK$3:BK$8,Summary!BK$3:BK$8,0)),0)</f>
        <v>0.21251185925162072</v>
      </c>
      <c r="BK77">
        <f ca="1">IFERROR(CORREL(_xlfn.RANK.AVG(Summary!$BZ$3:$BZ$8,Summary!$BZ$3:$BZ$8),_xlfn.RANK.AVG(Summary!BL$3:BL$8,Summary!BL$3:BL$8,0)),0)</f>
        <v>-0.16395645894598823</v>
      </c>
      <c r="BL77">
        <f ca="1">IFERROR(CORREL(_xlfn.RANK.AVG(Summary!$BZ$3:$BZ$8,Summary!$BZ$3:$BZ$8),_xlfn.RANK.AVG(Summary!BM$3:BM$8,Summary!BM$3:BM$8,0)),0)</f>
        <v>-0.57681790368297048</v>
      </c>
      <c r="BM77">
        <f ca="1">IFERROR(CORREL(_xlfn.RANK.AVG(Summary!$BZ$3:$BZ$8,Summary!$BZ$3:$BZ$8),_xlfn.RANK.AVG(Summary!BN$3:BN$8,Summary!BN$3:BN$8,0)),0)</f>
        <v>-3.2791291789197645E-2</v>
      </c>
      <c r="BN77">
        <f ca="1">IFERROR(CORREL(_xlfn.RANK.AVG(Summary!$BZ$3:$BZ$8,Summary!$BZ$3:$BZ$8),_xlfn.RANK.AVG(Summary!BO$3:BO$8,Summary!BO$3:BO$8,0)),0)</f>
        <v>-0.57681790368297048</v>
      </c>
      <c r="BO77">
        <f ca="1">IFERROR(CORREL(_xlfn.RANK.AVG(Summary!$BZ$3:$BZ$8,Summary!$BZ$3:$BZ$8),_xlfn.RANK.AVG(Summary!BP$3:BP$8,Summary!BP$3:BP$8,0)),0)</f>
        <v>-0.57681790368297048</v>
      </c>
      <c r="BP77">
        <f ca="1">IFERROR(CORREL(_xlfn.RANK.AVG(Summary!$BZ$3:$BZ$8,Summary!$BZ$3:$BZ$8),_xlfn.RANK.AVG(Summary!BQ$3:BQ$8,Summary!BQ$3:BQ$8,0)),0)</f>
        <v>-0.51847584736521268</v>
      </c>
      <c r="BQ77">
        <f ca="1">IFERROR(CORREL(_xlfn.RANK.AVG(Summary!$BZ$3:$BZ$8,Summary!$BZ$3:$BZ$8),_xlfn.RANK.AVG(Summary!BR$3:BR$8,Summary!BR$3:BR$8,0)),0)</f>
        <v>-0.57681790368297048</v>
      </c>
      <c r="BR77">
        <f ca="1">IFERROR(CORREL(_xlfn.RANK.AVG(Summary!$BZ$3:$BZ$8,Summary!$BZ$3:$BZ$8),_xlfn.RANK.AVG(Summary!BS$3:BS$8,Summary!BS$3:BS$8,0)),0)</f>
        <v>0</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0.29411764705882348</v>
      </c>
      <c r="R78">
        <f ca="1">IFERROR(CORREL(_xlfn.RANK.AVG(Summary!$CA$3:$CA$8,Summary!$CA$3:$CA$8),_xlfn.RANK.AVG(Summary!S$3:S$8,Summary!S$3:S$8,0)),0)</f>
        <v>-0.39852669849304284</v>
      </c>
      <c r="S78">
        <f ca="1">IFERROR(CORREL(_xlfn.RANK.AVG(Summary!$CA$3:$CA$8,Summary!$CA$3:$CA$8),_xlfn.RANK.AVG(Summary!T$3:T$8,Summary!T$3:T$8,0)),0)</f>
        <v>-0.11764705882352938</v>
      </c>
      <c r="T78">
        <f ca="1">IFERROR(CORREL(_xlfn.RANK.AVG(Summary!$CA$3:$CA$8,Summary!$CA$3:$CA$8),_xlfn.RANK.AVG(Summary!U$3:U$8,Summary!U$3:U$8,0)),0)</f>
        <v>-0.85749292571254421</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-0.76470588235294101</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0.17647058823529407</v>
      </c>
      <c r="AG78">
        <f ca="1">IFERROR(CORREL(_xlfn.RANK.AVG(Summary!$CA$3:$CA$8,Summary!$CA$3:$CA$8),_xlfn.RANK.AVG(Summary!AH$3:AH$8,Summary!AH$3:AH$8,0)),0)</f>
        <v>-0.66421116415507142</v>
      </c>
      <c r="AH78">
        <f ca="1">IFERROR(CORREL(_xlfn.RANK.AVG(Summary!$CA$3:$CA$8,Summary!$CA$3:$CA$8),_xlfn.RANK.AVG(Summary!AI$3:AI$8,Summary!AI$3:AI$8,0)),0)</f>
        <v>6.8599434057003528E-2</v>
      </c>
      <c r="AI78">
        <f ca="1">IFERROR(CORREL(_xlfn.RANK.AVG(Summary!$CA$3:$CA$8,Summary!$CA$3:$CA$8),_xlfn.RANK.AVG(Summary!AJ$3:AJ$8,Summary!AJ$3:AJ$8,0)),0)</f>
        <v>-0.54879547245602822</v>
      </c>
      <c r="AJ78">
        <f ca="1">IFERROR(CORREL(_xlfn.RANK.AVG(Summary!$CA$3:$CA$8,Summary!$CA$3:$CA$8),_xlfn.RANK.AVG(Summary!AK$3:AK$8,Summary!AK$3:AK$8,0)),0)</f>
        <v>0</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0.85749292571254421</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-0.39852669849304284</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-0.12524485821702988</v>
      </c>
      <c r="BC78">
        <f ca="1">IFERROR(CORREL(_xlfn.RANK.AVG(Summary!$CA$3:$CA$8,Summary!$CA$3:$CA$8),_xlfn.RANK.AVG(Summary!BD$3:BD$8,Summary!BD$3:BD$8,0)),0)</f>
        <v>-0.19117647058823525</v>
      </c>
      <c r="BD78">
        <f ca="1">IFERROR(CORREL(_xlfn.RANK.AVG(Summary!$CA$3:$CA$8,Summary!$CA$3:$CA$8),_xlfn.RANK.AVG(Summary!BE$3:BE$8,Summary!BE$3:BE$8,0)),0)</f>
        <v>-0.11595420713048968</v>
      </c>
      <c r="BE78">
        <f ca="1">IFERROR(CORREL(_xlfn.RANK.AVG(Summary!$CA$3:$CA$8,Summary!$CA$3:$CA$8),_xlfn.RANK.AVG(Summary!BF$3:BF$8,Summary!BF$3:BF$8,0)),0)</f>
        <v>-0.11595420713048968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0.4227013964824759</v>
      </c>
      <c r="BI78">
        <f ca="1">IFERROR(CORREL(_xlfn.RANK.AVG(Summary!$CA$3:$CA$8,Summary!$CA$3:$CA$8),_xlfn.RANK.AVG(Summary!BJ$3:BJ$8,Summary!BJ$3:BJ$8,0)),0)</f>
        <v>-0.2388325736106128</v>
      </c>
      <c r="BJ78">
        <f ca="1">IFERROR(CORREL(_xlfn.RANK.AVG(Summary!$CA$3:$CA$8,Summary!$CA$3:$CA$8),_xlfn.RANK.AVG(Summary!BK$3:BK$8,Summary!BK$3:BK$8,0)),0)</f>
        <v>-0.37685117317409145</v>
      </c>
      <c r="BK78">
        <f ca="1">IFERROR(CORREL(_xlfn.RANK.AVG(Summary!$CA$3:$CA$8,Summary!$CA$3:$CA$8),_xlfn.RANK.AVG(Summary!BL$3:BL$8,Summary!BL$3:BL$8,0)),0)</f>
        <v>0.4227013964824759</v>
      </c>
      <c r="BL78">
        <f ca="1">IFERROR(CORREL(_xlfn.RANK.AVG(Summary!$CA$3:$CA$8,Summary!$CA$3:$CA$8),_xlfn.RANK.AVG(Summary!BM$3:BM$8,Summary!BM$3:BM$8,0)),0)</f>
        <v>-0.11595420713048968</v>
      </c>
      <c r="BM78">
        <f ca="1">IFERROR(CORREL(_xlfn.RANK.AVG(Summary!$CA$3:$CA$8,Summary!$CA$3:$CA$8),_xlfn.RANK.AVG(Summary!BN$3:BN$8,Summary!BN$3:BN$8,0)),0)</f>
        <v>0.56360186197663453</v>
      </c>
      <c r="BN78">
        <f ca="1">IFERROR(CORREL(_xlfn.RANK.AVG(Summary!$CA$3:$CA$8,Summary!$CA$3:$CA$8),_xlfn.RANK.AVG(Summary!BO$3:BO$8,Summary!BO$3:BO$8,0)),0)</f>
        <v>-0.11595420713048968</v>
      </c>
      <c r="BO78">
        <f ca="1">IFERROR(CORREL(_xlfn.RANK.AVG(Summary!$CA$3:$CA$8,Summary!$CA$3:$CA$8),_xlfn.RANK.AVG(Summary!BP$3:BP$8,Summary!BP$3:BP$8,0)),0)</f>
        <v>-0.11595420713048968</v>
      </c>
      <c r="BP78">
        <f ca="1">IFERROR(CORREL(_xlfn.RANK.AVG(Summary!$CA$3:$CA$8,Summary!$CA$3:$CA$8),_xlfn.RANK.AVG(Summary!BQ$3:BQ$8,Summary!BQ$3:BQ$8,0)),0)</f>
        <v>-9.9014754297667415E-2</v>
      </c>
      <c r="BQ78">
        <f ca="1">IFERROR(CORREL(_xlfn.RANK.AVG(Summary!$CA$3:$CA$8,Summary!$CA$3:$CA$8),_xlfn.RANK.AVG(Summary!BR$3:BR$8,Summary!BR$3:BR$8,0)),0)</f>
        <v>-0.11595420713048968</v>
      </c>
      <c r="BR78">
        <f ca="1">IFERROR(CORREL(_xlfn.RANK.AVG(Summary!$CA$3:$CA$8,Summary!$CA$3:$CA$8),_xlfn.RANK.AVG(Summary!BS$3:BS$8,Summary!BS$3:BS$8,0)),0)</f>
        <v>0</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0.99999999999999989</v>
      </c>
      <c r="R79">
        <f ca="1">IFERROR(CORREL(_xlfn.RANK.AVG(Summary!$CB$3:$CB$8,Summary!$CB$3:$CB$8),_xlfn.RANK.AVG(Summary!S$3:S$8,Summary!S$3:S$8,0)),0)</f>
        <v>-0.39852669849304284</v>
      </c>
      <c r="S79">
        <f ca="1">IFERROR(CORREL(_xlfn.RANK.AVG(Summary!$CB$3:$CB$8,Summary!$CB$3:$CB$8),_xlfn.RANK.AVG(Summary!T$3:T$8,Summary!T$3:T$8,0)),0)</f>
        <v>-0.47058823529411753</v>
      </c>
      <c r="T79">
        <f ca="1">IFERROR(CORREL(_xlfn.RANK.AVG(Summary!$CB$3:$CB$8,Summary!$CB$3:$CB$8),_xlfn.RANK.AVG(Summary!U$3:U$8,Summary!U$3:U$8,0)),0)</f>
        <v>-0.13719886811400706</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-0.70588235294117629</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0.52941176470588225</v>
      </c>
      <c r="AE79">
        <f ca="1">IFERROR(CORREL(_xlfn.RANK.AVG(Summary!$CB$3:$CB$8,Summary!$CB$3:$CB$8),_xlfn.RANK.AVG(Summary!AF$3:AF$8,Summary!AF$3:AF$8,0)),0)</f>
        <v>0</v>
      </c>
      <c r="AF79">
        <f ca="1">IFERROR(CORREL(_xlfn.RANK.AVG(Summary!$CB$3:$CB$8,Summary!$CB$3:$CB$8),_xlfn.RANK.AVG(Summary!AG$3:AG$8,Summary!AG$3:AG$8,0)),0)</f>
        <v>0.82352941176470573</v>
      </c>
      <c r="AG79">
        <f ca="1">IFERROR(CORREL(_xlfn.RANK.AVG(Summary!$CB$3:$CB$8,Summary!$CB$3:$CB$8),_xlfn.RANK.AVG(Summary!AH$3:AH$8,Summary!AH$3:AH$8,0)),0)</f>
        <v>0.13284223283101429</v>
      </c>
      <c r="AH79">
        <f ca="1">IFERROR(CORREL(_xlfn.RANK.AVG(Summary!$CB$3:$CB$8,Summary!$CB$3:$CB$8),_xlfn.RANK.AVG(Summary!AI$3:AI$8,Summary!AI$3:AI$8,0)),0)</f>
        <v>-0.44589632137052287</v>
      </c>
      <c r="AI79">
        <f ca="1">IFERROR(CORREL(_xlfn.RANK.AVG(Summary!$CB$3:$CB$8,Summary!$CB$3:$CB$8),_xlfn.RANK.AVG(Summary!AJ$3:AJ$8,Summary!AJ$3:AJ$8,0)),0)</f>
        <v>-0.51449575542752646</v>
      </c>
      <c r="AJ79">
        <f ca="1">IFERROR(CORREL(_xlfn.RANK.AVG(Summary!$CB$3:$CB$8,Summary!$CB$3:$CB$8),_xlfn.RANK.AVG(Summary!AK$3:AK$8,Summary!AK$3:AK$8,0)),0)</f>
        <v>0</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0.13719886811400706</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-0.39852669849304284</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-0.62622429108514943</v>
      </c>
      <c r="BC79">
        <f ca="1">IFERROR(CORREL(_xlfn.RANK.AVG(Summary!$CB$3:$CB$8,Summary!$CB$3:$CB$8),_xlfn.RANK.AVG(Summary!BD$3:BD$8,Summary!BD$3:BD$8,0)),0)</f>
        <v>-0.45588235294117641</v>
      </c>
      <c r="BD79">
        <f ca="1">IFERROR(CORREL(_xlfn.RANK.AVG(Summary!$CB$3:$CB$8,Summary!$CB$3:$CB$8),_xlfn.RANK.AVG(Summary!BE$3:BE$8,Summary!BE$3:BE$8,0)),0)</f>
        <v>-0.34786262139146906</v>
      </c>
      <c r="BE79">
        <f ca="1">IFERROR(CORREL(_xlfn.RANK.AVG(Summary!$CB$3:$CB$8,Summary!$CB$3:$CB$8),_xlfn.RANK.AVG(Summary!BF$3:BF$8,Summary!BF$3:BF$8,0)),0)</f>
        <v>-0.34786262139146906</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-0.39139018192821845</v>
      </c>
      <c r="BI79">
        <f ca="1">IFERROR(CORREL(_xlfn.RANK.AVG(Summary!$CB$3:$CB$8,Summary!$CB$3:$CB$8),_xlfn.RANK.AVG(Summary!BJ$3:BJ$8,Summary!BJ$3:BJ$8,0)),0)</f>
        <v>-0.38810293211724584</v>
      </c>
      <c r="BJ79">
        <f ca="1">IFERROR(CORREL(_xlfn.RANK.AVG(Summary!$CB$3:$CB$8,Summary!$CB$3:$CB$8),_xlfn.RANK.AVG(Summary!BK$3:BK$8,Summary!BK$3:BK$8,0)),0)</f>
        <v>0.31887406960884662</v>
      </c>
      <c r="BK79">
        <f ca="1">IFERROR(CORREL(_xlfn.RANK.AVG(Summary!$CB$3:$CB$8,Summary!$CB$3:$CB$8),_xlfn.RANK.AVG(Summary!BL$3:BL$8,Summary!BL$3:BL$8,0)),0)</f>
        <v>-0.39139018192821845</v>
      </c>
      <c r="BL79">
        <f ca="1">IFERROR(CORREL(_xlfn.RANK.AVG(Summary!$CB$3:$CB$8,Summary!$CB$3:$CB$8),_xlfn.RANK.AVG(Summary!BM$3:BM$8,Summary!BM$3:BM$8,0)),0)</f>
        <v>-0.34786262139146906</v>
      </c>
      <c r="BM79">
        <f ca="1">IFERROR(CORREL(_xlfn.RANK.AVG(Summary!$CB$3:$CB$8,Summary!$CB$3:$CB$8),_xlfn.RANK.AVG(Summary!BN$3:BN$8,Summary!BN$3:BN$8,0)),0)</f>
        <v>-0.40704578920534712</v>
      </c>
      <c r="BN79">
        <f ca="1">IFERROR(CORREL(_xlfn.RANK.AVG(Summary!$CB$3:$CB$8,Summary!$CB$3:$CB$8),_xlfn.RANK.AVG(Summary!BO$3:BO$8,Summary!BO$3:BO$8,0)),0)</f>
        <v>-0.34786262139146906</v>
      </c>
      <c r="BO79">
        <f ca="1">IFERROR(CORREL(_xlfn.RANK.AVG(Summary!$CB$3:$CB$8,Summary!$CB$3:$CB$8),_xlfn.RANK.AVG(Summary!BP$3:BP$8,Summary!BP$3:BP$8,0)),0)</f>
        <v>-0.34786262139146906</v>
      </c>
      <c r="BP79">
        <f ca="1">IFERROR(CORREL(_xlfn.RANK.AVG(Summary!$CB$3:$CB$8,Summary!$CB$3:$CB$8),_xlfn.RANK.AVG(Summary!BQ$3:BQ$8,Summary!BQ$3:BQ$8,0)),0)</f>
        <v>-0.49507377148833709</v>
      </c>
      <c r="BQ79">
        <f ca="1">IFERROR(CORREL(_xlfn.RANK.AVG(Summary!$CB$3:$CB$8,Summary!$CB$3:$CB$8),_xlfn.RANK.AVG(Summary!BR$3:BR$8,Summary!BR$3:BR$8,0)),0)</f>
        <v>-0.34786262139146906</v>
      </c>
      <c r="BR79">
        <f ca="1">IFERROR(CORREL(_xlfn.RANK.AVG(Summary!$CB$3:$CB$8,Summary!$CB$3:$CB$8),_xlfn.RANK.AVG(Summary!BS$3:BS$8,Summary!BS$3:BS$8,0)),0)</f>
        <v>0</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42578125" defaultRowHeight="15"/>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0.35510214902850179</v>
      </c>
      <c r="R2">
        <f ca="1">IFERROR(PEARSON(Summary!$C$3:$C$8,Summary!S$3:S$8),0)</f>
        <v>-0.6019282005375628</v>
      </c>
      <c r="S2">
        <f ca="1">IFERROR(PEARSON(Summary!$C$3:$C$8,Summary!T$3:T$8),0)</f>
        <v>2.6151310318533932E-2</v>
      </c>
      <c r="T2">
        <f ca="1">IFERROR(PEARSON(Summary!$C$3:$C$8,Summary!U$3:U$8),0)</f>
        <v>-0.79563795898242429</v>
      </c>
      <c r="U2">
        <f ca="1">IFERROR(PEARSON(Summary!$C$3:$C$8,Summary!V$3:V$8),0)</f>
        <v>-0.65835896933795901</v>
      </c>
      <c r="V2">
        <f ca="1">IFERROR(PEARSON(Summary!$C$3:$C$8,Summary!W$3:W$8),0)</f>
        <v>0.26453728139616917</v>
      </c>
      <c r="W2">
        <f ca="1">IFERROR(PEARSON(Summary!$C$3:$C$8,Summary!X$3:X$8),0)</f>
        <v>-0.95750686677083607</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0.39855515152904636</v>
      </c>
      <c r="AE2">
        <f ca="1">IFERROR(PEARSON(Summary!$C$3:$C$8,Summary!AF$3:AF$8),0)</f>
        <v>0</v>
      </c>
      <c r="AF2">
        <f ca="1">IFERROR(PEARSON(Summary!$C$3:$C$8,Summary!AG$3:AG$8),0)</f>
        <v>0.586546906838874</v>
      </c>
      <c r="AG2">
        <f ca="1">IFERROR(PEARSON(Summary!$C$3:$C$8,Summary!AH$3:AH$8),0)</f>
        <v>-0.65835896933795923</v>
      </c>
      <c r="AH2">
        <f ca="1">IFERROR(PEARSON(Summary!$C$3:$C$8,Summary!AI$3:AI$8),0)</f>
        <v>-0.48659625506969206</v>
      </c>
      <c r="AI2">
        <f ca="1">IFERROR(PEARSON(Summary!$C$3:$C$8,Summary!AJ$3:AJ$8),0)</f>
        <v>0.20483251462009436</v>
      </c>
      <c r="AJ2">
        <f ca="1">IFERROR(PEARSON(Summary!$C$3:$C$8,Summary!AK$3:AK$8),0)</f>
        <v>0</v>
      </c>
      <c r="AK2">
        <f ca="1">IFERROR(PEARSON(Summary!$C$3:$C$8,Summary!AL$3:AL$8),0)</f>
        <v>0.65835896933795923</v>
      </c>
      <c r="AL2">
        <f ca="1">IFERROR(PEARSON(Summary!$C$3:$C$8,Summary!AM$3:AM$8),0)</f>
        <v>0.38630333620818258</v>
      </c>
      <c r="AM2">
        <f ca="1">IFERROR(PEARSON(Summary!$C$3:$C$8,Summary!AN$3:AN$8),0)</f>
        <v>0.97538862005445315</v>
      </c>
      <c r="AN2">
        <f ca="1">IFERROR(PEARSON(Summary!$C$3:$C$8,Summary!AO$3:AO$8),0)</f>
        <v>0</v>
      </c>
      <c r="AO2">
        <f ca="1">IFERROR(PEARSON(Summary!$C$3:$C$8,Summary!AP$3:AP$8),0)</f>
        <v>0.39866159453771011</v>
      </c>
      <c r="AP2">
        <f ca="1">IFERROR(PEARSON(Summary!$C$3:$C$8,Summary!AQ$3:AQ$8),0)</f>
        <v>0</v>
      </c>
      <c r="AQ2">
        <f ca="1">IFERROR(PEARSON(Summary!$C$3:$C$8,Summary!AR$3:AR$8),0)</f>
        <v>0.54351993743502658</v>
      </c>
      <c r="AR2">
        <f ca="1">IFERROR(PEARSON(Summary!$C$3:$C$8,Summary!AS$3:AS$8),0)</f>
        <v>-0.12481589791712892</v>
      </c>
      <c r="AS2">
        <f ca="1">IFERROR(PEARSON(Summary!$C$3:$C$8,Summary!AT$3:AT$8),0)</f>
        <v>-0.6019282005375628</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7.9943589133895085E-2</v>
      </c>
      <c r="BC2">
        <f ca="1">IFERROR(PEARSON(Summary!$C$3:$C$8,Summary!BD$3:BD$8),0)</f>
        <v>0.10470443051668352</v>
      </c>
      <c r="BD2">
        <f ca="1">IFERROR(PEARSON(Summary!$C$3:$C$8,Summary!BE$3:BE$8),0)</f>
        <v>8.6014964677384259E-2</v>
      </c>
      <c r="BE2">
        <f ca="1">IFERROR(PEARSON(Summary!$C$3:$C$8,Summary!BF$3:BF$8),0)</f>
        <v>0.23313081687525788</v>
      </c>
      <c r="BF2">
        <f ca="1">IFERROR(PEARSON(Summary!$C$3:$C$8,Summary!BG$3:BG$8),0)</f>
        <v>-0.7191881507173209</v>
      </c>
      <c r="BG2">
        <f ca="1">IFERROR(PEARSON(Summary!$C$3:$C$8,Summary!BH$3:BH$8),0)</f>
        <v>-0.51081102616149709</v>
      </c>
      <c r="BH2">
        <f ca="1">IFERROR(PEARSON(Summary!$C$3:$C$8,Summary!BI$3:BI$8),0)</f>
        <v>0.61312690245539059</v>
      </c>
      <c r="BI2">
        <f ca="1">IFERROR(PEARSON(Summary!$C$3:$C$8,Summary!BJ$3:BJ$8),0)</f>
        <v>-6.3091517530130425E-2</v>
      </c>
      <c r="BJ2">
        <f ca="1">IFERROR(PEARSON(Summary!$C$3:$C$8,Summary!BK$3:BK$8),0)</f>
        <v>-0.41516238975246361</v>
      </c>
      <c r="BK2">
        <f ca="1">IFERROR(PEARSON(Summary!$C$3:$C$8,Summary!BL$3:BL$8),0)</f>
        <v>0.505799634644992</v>
      </c>
      <c r="BL2">
        <f ca="1">IFERROR(PEARSON(Summary!$C$3:$C$8,Summary!BM$3:BM$8),0)</f>
        <v>0.2389960098567106</v>
      </c>
      <c r="BM2">
        <f ca="1">IFERROR(PEARSON(Summary!$C$3:$C$8,Summary!BN$3:BN$8),0)</f>
        <v>0.60141110177152957</v>
      </c>
      <c r="BN2">
        <f ca="1">IFERROR(PEARSON(Summary!$C$3:$C$8,Summary!BO$3:BO$8),0)</f>
        <v>0.24377482542489784</v>
      </c>
      <c r="BO2">
        <f ca="1">IFERROR(PEARSON(Summary!$C$3:$C$8,Summary!BP$3:BP$8),0)</f>
        <v>4.2023397991232121E-2</v>
      </c>
      <c r="BP2">
        <f ca="1">IFERROR(PEARSON(Summary!$C$3:$C$8,Summary!BQ$3:BQ$8),0)</f>
        <v>-8.4122023373507229E-2</v>
      </c>
      <c r="BQ2">
        <f ca="1">IFERROR(PEARSON(Summary!$C$3:$C$8,Summary!BR$3:BR$8),0)</f>
        <v>0.13731325677143494</v>
      </c>
      <c r="BR2">
        <f ca="1">IFERROR(PEARSON(Summary!$C$3:$C$8,Summary!BS$3:BS$8),0)</f>
        <v>0</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0.35510214902850179</v>
      </c>
      <c r="R3">
        <f ca="1">IFERROR(PEARSON(Summary!$D$3:$D$8,Summary!S$3:S$8),0)</f>
        <v>-0.6019282005375628</v>
      </c>
      <c r="S3">
        <f ca="1">IFERROR(PEARSON(Summary!$D$3:$D$8,Summary!T$3:T$8),0)</f>
        <v>2.6151310318533932E-2</v>
      </c>
      <c r="T3">
        <f ca="1">IFERROR(PEARSON(Summary!$D$3:$D$8,Summary!U$3:U$8),0)</f>
        <v>-0.79563795898242429</v>
      </c>
      <c r="U3">
        <f ca="1">IFERROR(PEARSON(Summary!$D$3:$D$8,Summary!V$3:V$8),0)</f>
        <v>-0.65835896933795901</v>
      </c>
      <c r="V3">
        <f ca="1">IFERROR(PEARSON(Summary!$D$3:$D$8,Summary!W$3:W$8),0)</f>
        <v>0.26453728139616917</v>
      </c>
      <c r="W3">
        <f ca="1">IFERROR(PEARSON(Summary!$D$3:$D$8,Summary!X$3:X$8),0)</f>
        <v>-0.95750686677083607</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0.39855515152904636</v>
      </c>
      <c r="AE3">
        <f ca="1">IFERROR(PEARSON(Summary!$D$3:$D$8,Summary!AF$3:AF$8),0)</f>
        <v>0</v>
      </c>
      <c r="AF3">
        <f ca="1">IFERROR(PEARSON(Summary!$D$3:$D$8,Summary!AG$3:AG$8),0)</f>
        <v>0.586546906838874</v>
      </c>
      <c r="AG3">
        <f ca="1">IFERROR(PEARSON(Summary!$D$3:$D$8,Summary!AH$3:AH$8),0)</f>
        <v>-0.65835896933795923</v>
      </c>
      <c r="AH3">
        <f ca="1">IFERROR(PEARSON(Summary!$D$3:$D$8,Summary!AI$3:AI$8),0)</f>
        <v>-0.48659625506969206</v>
      </c>
      <c r="AI3">
        <f ca="1">IFERROR(PEARSON(Summary!$D$3:$D$8,Summary!AJ$3:AJ$8),0)</f>
        <v>0.20483251462009436</v>
      </c>
      <c r="AJ3">
        <f ca="1">IFERROR(PEARSON(Summary!$D$3:$D$8,Summary!AK$3:AK$8),0)</f>
        <v>0</v>
      </c>
      <c r="AK3">
        <f ca="1">IFERROR(PEARSON(Summary!$D$3:$D$8,Summary!AL$3:AL$8),0)</f>
        <v>0.65835896933795923</v>
      </c>
      <c r="AL3">
        <f ca="1">IFERROR(PEARSON(Summary!$D$3:$D$8,Summary!AM$3:AM$8),0)</f>
        <v>0.38630333620818258</v>
      </c>
      <c r="AM3">
        <f ca="1">IFERROR(PEARSON(Summary!$D$3:$D$8,Summary!AN$3:AN$8),0)</f>
        <v>0.97538862005445315</v>
      </c>
      <c r="AN3">
        <f ca="1">IFERROR(PEARSON(Summary!$D$3:$D$8,Summary!AO$3:AO$8),0)</f>
        <v>0</v>
      </c>
      <c r="AO3">
        <f ca="1">IFERROR(PEARSON(Summary!$D$3:$D$8,Summary!AP$3:AP$8),0)</f>
        <v>0.39866159453771011</v>
      </c>
      <c r="AP3">
        <f ca="1">IFERROR(PEARSON(Summary!$D$3:$D$8,Summary!AQ$3:AQ$8),0)</f>
        <v>0</v>
      </c>
      <c r="AQ3">
        <f ca="1">IFERROR(PEARSON(Summary!$D$3:$D$8,Summary!AR$3:AR$8),0)</f>
        <v>0.54351993743502658</v>
      </c>
      <c r="AR3">
        <f ca="1">IFERROR(PEARSON(Summary!$D$3:$D$8,Summary!AS$3:AS$8),0)</f>
        <v>-0.12481589791712892</v>
      </c>
      <c r="AS3">
        <f ca="1">IFERROR(PEARSON(Summary!$D$3:$D$8,Summary!AT$3:AT$8),0)</f>
        <v>-0.6019282005375628</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7.9943589133895085E-2</v>
      </c>
      <c r="BC3">
        <f ca="1">IFERROR(PEARSON(Summary!$D$3:$D$8,Summary!BD$3:BD$8),0)</f>
        <v>0.10470443051668352</v>
      </c>
      <c r="BD3">
        <f ca="1">IFERROR(PEARSON(Summary!$D$3:$D$8,Summary!BE$3:BE$8),0)</f>
        <v>8.6014964677384259E-2</v>
      </c>
      <c r="BE3">
        <f ca="1">IFERROR(PEARSON(Summary!$D$3:$D$8,Summary!BF$3:BF$8),0)</f>
        <v>0.23313081687525788</v>
      </c>
      <c r="BF3">
        <f ca="1">IFERROR(PEARSON(Summary!$D$3:$D$8,Summary!BG$3:BG$8),0)</f>
        <v>-0.7191881507173209</v>
      </c>
      <c r="BG3">
        <f ca="1">IFERROR(PEARSON(Summary!$D$3:$D$8,Summary!BH$3:BH$8),0)</f>
        <v>-0.51081102616149709</v>
      </c>
      <c r="BH3">
        <f ca="1">IFERROR(PEARSON(Summary!$D$3:$D$8,Summary!BI$3:BI$8),0)</f>
        <v>0.61312690245539059</v>
      </c>
      <c r="BI3">
        <f ca="1">IFERROR(PEARSON(Summary!$D$3:$D$8,Summary!BJ$3:BJ$8),0)</f>
        <v>-6.3091517530130425E-2</v>
      </c>
      <c r="BJ3">
        <f ca="1">IFERROR(PEARSON(Summary!$D$3:$D$8,Summary!BK$3:BK$8),0)</f>
        <v>-0.41516238975246361</v>
      </c>
      <c r="BK3">
        <f ca="1">IFERROR(PEARSON(Summary!$D$3:$D$8,Summary!BL$3:BL$8),0)</f>
        <v>0.505799634644992</v>
      </c>
      <c r="BL3">
        <f ca="1">IFERROR(PEARSON(Summary!$D$3:$D$8,Summary!BM$3:BM$8),0)</f>
        <v>0.2389960098567106</v>
      </c>
      <c r="BM3">
        <f ca="1">IFERROR(PEARSON(Summary!$D$3:$D$8,Summary!BN$3:BN$8),0)</f>
        <v>0.60141110177152957</v>
      </c>
      <c r="BN3">
        <f ca="1">IFERROR(PEARSON(Summary!$D$3:$D$8,Summary!BO$3:BO$8),0)</f>
        <v>0.24377482542489784</v>
      </c>
      <c r="BO3">
        <f ca="1">IFERROR(PEARSON(Summary!$D$3:$D$8,Summary!BP$3:BP$8),0)</f>
        <v>4.2023397991232121E-2</v>
      </c>
      <c r="BP3">
        <f ca="1">IFERROR(PEARSON(Summary!$D$3:$D$8,Summary!BQ$3:BQ$8),0)</f>
        <v>-8.4122023373507229E-2</v>
      </c>
      <c r="BQ3">
        <f ca="1">IFERROR(PEARSON(Summary!$D$3:$D$8,Summary!BR$3:BR$8),0)</f>
        <v>0.13731325677143494</v>
      </c>
      <c r="BR3">
        <f ca="1">IFERROR(PEARSON(Summary!$D$3:$D$8,Summary!BS$3:BS$8),0)</f>
        <v>0</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0.33792153262504443</v>
      </c>
      <c r="R4">
        <f ca="1">IFERROR(PEARSON(Summary!$E$3:$E$8,Summary!S$3:S$8),0)</f>
        <v>-0.54078367201007627</v>
      </c>
      <c r="S4">
        <f ca="1">IFERROR(PEARSON(Summary!$E$3:$E$8,Summary!T$3:T$8),0)</f>
        <v>8.0103888274799598E-2</v>
      </c>
      <c r="T4">
        <f ca="1">IFERROR(PEARSON(Summary!$E$3:$E$8,Summary!U$3:U$8),0)</f>
        <v>-0.83817809916300268</v>
      </c>
      <c r="U4">
        <f ca="1">IFERROR(PEARSON(Summary!$E$3:$E$8,Summary!V$3:V$8),0)</f>
        <v>-0.71235175987422772</v>
      </c>
      <c r="V4">
        <f ca="1">IFERROR(PEARSON(Summary!$E$3:$E$8,Summary!W$3:W$8),0)</f>
        <v>0.26986699575418477</v>
      </c>
      <c r="W4">
        <f ca="1">IFERROR(PEARSON(Summary!$E$3:$E$8,Summary!X$3:X$8),0)</f>
        <v>-0.95161471337305348</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0.42305111797592237</v>
      </c>
      <c r="AE4">
        <f ca="1">IFERROR(PEARSON(Summary!$E$3:$E$8,Summary!AF$3:AF$8),0)</f>
        <v>0</v>
      </c>
      <c r="AF4">
        <f ca="1">IFERROR(PEARSON(Summary!$E$3:$E$8,Summary!AG$3:AG$8),0)</f>
        <v>0.55211418829890513</v>
      </c>
      <c r="AG4">
        <f ca="1">IFERROR(PEARSON(Summary!$E$3:$E$8,Summary!AH$3:AH$8),0)</f>
        <v>-0.71235175987422761</v>
      </c>
      <c r="AH4">
        <f ca="1">IFERROR(PEARSON(Summary!$E$3:$E$8,Summary!AI$3:AI$8),0)</f>
        <v>-0.42210663650072117</v>
      </c>
      <c r="AI4">
        <f ca="1">IFERROR(PEARSON(Summary!$E$3:$E$8,Summary!AJ$3:AJ$8),0)</f>
        <v>0.18581162893891251</v>
      </c>
      <c r="AJ4">
        <f ca="1">IFERROR(PEARSON(Summary!$E$3:$E$8,Summary!AK$3:AK$8),0)</f>
        <v>0</v>
      </c>
      <c r="AK4">
        <f ca="1">IFERROR(PEARSON(Summary!$E$3:$E$8,Summary!AL$3:AL$8),0)</f>
        <v>0.71235175987422761</v>
      </c>
      <c r="AL4">
        <f ca="1">IFERROR(PEARSON(Summary!$E$3:$E$8,Summary!AM$3:AM$8),0)</f>
        <v>0.37609465542708298</v>
      </c>
      <c r="AM4">
        <f ca="1">IFERROR(PEARSON(Summary!$E$3:$E$8,Summary!AN$3:AN$8),0)</f>
        <v>0.98794391752712996</v>
      </c>
      <c r="AN4">
        <f ca="1">IFERROR(PEARSON(Summary!$E$3:$E$8,Summary!AO$3:AO$8),0)</f>
        <v>0</v>
      </c>
      <c r="AO4">
        <f ca="1">IFERROR(PEARSON(Summary!$E$3:$E$8,Summary!AP$3:AP$8),0)</f>
        <v>0.39664393649914226</v>
      </c>
      <c r="AP4">
        <f ca="1">IFERROR(PEARSON(Summary!$E$3:$E$8,Summary!AQ$3:AQ$8),0)</f>
        <v>0</v>
      </c>
      <c r="AQ4">
        <f ca="1">IFERROR(PEARSON(Summary!$E$3:$E$8,Summary!AR$3:AR$8),0)</f>
        <v>0.55935116362909876</v>
      </c>
      <c r="AR4">
        <f ca="1">IFERROR(PEARSON(Summary!$E$3:$E$8,Summary!AS$3:AS$8),0)</f>
        <v>-9.6634937839102333E-2</v>
      </c>
      <c r="AS4">
        <f ca="1">IFERROR(PEARSON(Summary!$E$3:$E$8,Summary!AT$3:AT$8),0)</f>
        <v>-0.54078367201007627</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4.4348232588341613E-2</v>
      </c>
      <c r="BC4">
        <f ca="1">IFERROR(PEARSON(Summary!$E$3:$E$8,Summary!BD$3:BD$8),0)</f>
        <v>6.4073539620812511E-2</v>
      </c>
      <c r="BD4">
        <f ca="1">IFERROR(PEARSON(Summary!$E$3:$E$8,Summary!BE$3:BE$8),0)</f>
        <v>3.5197419438916945E-2</v>
      </c>
      <c r="BE4">
        <f ca="1">IFERROR(PEARSON(Summary!$E$3:$E$8,Summary!BF$3:BF$8),0)</f>
        <v>0.184951630431471</v>
      </c>
      <c r="BF4">
        <f ca="1">IFERROR(PEARSON(Summary!$E$3:$E$8,Summary!BG$3:BG$8),0)</f>
        <v>-0.74266344278880525</v>
      </c>
      <c r="BG4">
        <f ca="1">IFERROR(PEARSON(Summary!$E$3:$E$8,Summary!BH$3:BH$8),0)</f>
        <v>-0.5474735808529515</v>
      </c>
      <c r="BH4">
        <f ca="1">IFERROR(PEARSON(Summary!$E$3:$E$8,Summary!BI$3:BI$8),0)</f>
        <v>0.60460358052759877</v>
      </c>
      <c r="BI4">
        <f ca="1">IFERROR(PEARSON(Summary!$E$3:$E$8,Summary!BJ$3:BJ$8),0)</f>
        <v>-0.1143611971409695</v>
      </c>
      <c r="BJ4">
        <f ca="1">IFERROR(PEARSON(Summary!$E$3:$E$8,Summary!BK$3:BK$8),0)</f>
        <v>-0.3874170887239628</v>
      </c>
      <c r="BK4">
        <f ca="1">IFERROR(PEARSON(Summary!$E$3:$E$8,Summary!BL$3:BL$8),0)</f>
        <v>0.49480047600808791</v>
      </c>
      <c r="BL4">
        <f ca="1">IFERROR(PEARSON(Summary!$E$3:$E$8,Summary!BM$3:BM$8),0)</f>
        <v>0.19508030786835767</v>
      </c>
      <c r="BM4">
        <f ca="1">IFERROR(PEARSON(Summary!$E$3:$E$8,Summary!BN$3:BN$8),0)</f>
        <v>0.59723774001567065</v>
      </c>
      <c r="BN4">
        <f ca="1">IFERROR(PEARSON(Summary!$E$3:$E$8,Summary!BO$3:BO$8),0)</f>
        <v>0.2006011441881605</v>
      </c>
      <c r="BO4">
        <f ca="1">IFERROR(PEARSON(Summary!$E$3:$E$8,Summary!BP$3:BP$8),0)</f>
        <v>-1.3409346691930078E-2</v>
      </c>
      <c r="BP4">
        <f ca="1">IFERROR(PEARSON(Summary!$E$3:$E$8,Summary!BQ$3:BQ$8),0)</f>
        <v>-0.12758328550756995</v>
      </c>
      <c r="BQ4">
        <f ca="1">IFERROR(PEARSON(Summary!$E$3:$E$8,Summary!BR$3:BR$8),0)</f>
        <v>9.336765490809934E-2</v>
      </c>
      <c r="BR4">
        <f ca="1">IFERROR(PEARSON(Summary!$E$3:$E$8,Summary!BS$3:BS$8),0)</f>
        <v>0</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-0.42286851830980282</v>
      </c>
      <c r="R5">
        <f ca="1">IFERROR(PEARSON(Summary!$F$3:$F$8,Summary!S$3:S$8),0)</f>
        <v>0.59731402517100396</v>
      </c>
      <c r="S5">
        <f ca="1">IFERROR(PEARSON(Summary!$F$3:$F$8,Summary!T$3:T$8),0)</f>
        <v>8.1852023068267575E-3</v>
      </c>
      <c r="T5">
        <f ca="1">IFERROR(PEARSON(Summary!$F$3:$F$8,Summary!U$3:U$8),0)</f>
        <v>5.5478322498166303E-2</v>
      </c>
      <c r="U5">
        <f ca="1">IFERROR(PEARSON(Summary!$F$3:$F$8,Summary!V$3:V$8),0)</f>
        <v>-6.5917992008642345E-2</v>
      </c>
      <c r="V5">
        <f ca="1">IFERROR(PEARSON(Summary!$F$3:$F$8,Summary!W$3:W$8),0)</f>
        <v>-0.39458886695236867</v>
      </c>
      <c r="W5">
        <f ca="1">IFERROR(PEARSON(Summary!$F$3:$F$8,Summary!X$3:X$8),0)</f>
        <v>0.41629735350655794</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-0.43210720658355184</v>
      </c>
      <c r="AE5">
        <f ca="1">IFERROR(PEARSON(Summary!$F$3:$F$8,Summary!AF$3:AF$8),0)</f>
        <v>0</v>
      </c>
      <c r="AF5">
        <f ca="1">IFERROR(PEARSON(Summary!$F$3:$F$8,Summary!AG$3:AG$8),0)</f>
        <v>-0.79535793786733255</v>
      </c>
      <c r="AG5">
        <f ca="1">IFERROR(PEARSON(Summary!$F$3:$F$8,Summary!AH$3:AH$8),0)</f>
        <v>-6.5917992008642332E-2</v>
      </c>
      <c r="AH5">
        <f ca="1">IFERROR(PEARSON(Summary!$F$3:$F$8,Summary!AI$3:AI$8),0)</f>
        <v>0.85156161036854627</v>
      </c>
      <c r="AI5">
        <f ca="1">IFERROR(PEARSON(Summary!$F$3:$F$8,Summary!AJ$3:AJ$8),0)</f>
        <v>-0.50770001635600337</v>
      </c>
      <c r="AJ5">
        <f ca="1">IFERROR(PEARSON(Summary!$F$3:$F$8,Summary!AK$3:AK$8),0)</f>
        <v>0</v>
      </c>
      <c r="AK5">
        <f ca="1">IFERROR(PEARSON(Summary!$F$3:$F$8,Summary!AL$3:AL$8),0)</f>
        <v>6.5917992008642332E-2</v>
      </c>
      <c r="AL5">
        <f ca="1">IFERROR(PEARSON(Summary!$F$3:$F$8,Summary!AM$3:AM$8),0)</f>
        <v>-0.52120412145937678</v>
      </c>
      <c r="AM5">
        <f ca="1">IFERROR(PEARSON(Summary!$F$3:$F$8,Summary!AN$3:AN$8),0)</f>
        <v>-0.30362366555366138</v>
      </c>
      <c r="AN5">
        <f ca="1">IFERROR(PEARSON(Summary!$F$3:$F$8,Summary!AO$3:AO$8),0)</f>
        <v>0</v>
      </c>
      <c r="AO5">
        <f ca="1">IFERROR(PEARSON(Summary!$F$3:$F$8,Summary!AP$3:AP$8),0)</f>
        <v>-0.19347693936450175</v>
      </c>
      <c r="AP5">
        <f ca="1">IFERROR(PEARSON(Summary!$F$3:$F$8,Summary!AQ$3:AQ$8),0)</f>
        <v>0</v>
      </c>
      <c r="AQ5">
        <f ca="1">IFERROR(PEARSON(Summary!$F$3:$F$8,Summary!AR$3:AR$8),0)</f>
        <v>5.0603851818844976E-2</v>
      </c>
      <c r="AR5">
        <f ca="1">IFERROR(PEARSON(Summary!$F$3:$F$8,Summary!AS$3:AS$8),0)</f>
        <v>0.52066697917031057</v>
      </c>
      <c r="AS5">
        <f ca="1">IFERROR(PEARSON(Summary!$F$3:$F$8,Summary!AT$3:AT$8),0)</f>
        <v>0.59731402517100396</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-0.21681893415121054</v>
      </c>
      <c r="BC5">
        <f ca="1">IFERROR(PEARSON(Summary!$F$3:$F$8,Summary!BD$3:BD$8),0)</f>
        <v>-0.43870615666387658</v>
      </c>
      <c r="BD5">
        <f ca="1">IFERROR(PEARSON(Summary!$F$3:$F$8,Summary!BE$3:BE$8),0)</f>
        <v>-0.4122729647914809</v>
      </c>
      <c r="BE5">
        <f ca="1">IFERROR(PEARSON(Summary!$F$3:$F$8,Summary!BF$3:BF$8),0)</f>
        <v>-0.41715670189893111</v>
      </c>
      <c r="BF5">
        <f ca="1">IFERROR(PEARSON(Summary!$F$3:$F$8,Summary!BG$3:BG$8),0)</f>
        <v>-5.7933135110765192E-2</v>
      </c>
      <c r="BG5">
        <f ca="1">IFERROR(PEARSON(Summary!$F$3:$F$8,Summary!BH$3:BH$8),0)</f>
        <v>-0.39907402789745849</v>
      </c>
      <c r="BH5">
        <f ca="1">IFERROR(PEARSON(Summary!$F$3:$F$8,Summary!BI$3:BI$8),0)</f>
        <v>-0.31705807717257012</v>
      </c>
      <c r="BI5">
        <f ca="1">IFERROR(PEARSON(Summary!$F$3:$F$8,Summary!BJ$3:BJ$8),0)</f>
        <v>-0.46673188959901624</v>
      </c>
      <c r="BJ5">
        <f ca="1">IFERROR(PEARSON(Summary!$F$3:$F$8,Summary!BK$3:BK$8),0)</f>
        <v>0.30583268898125526</v>
      </c>
      <c r="BK5">
        <f ca="1">IFERROR(PEARSON(Summary!$F$3:$F$8,Summary!BL$3:BL$8),0)</f>
        <v>-0.41497465362474106</v>
      </c>
      <c r="BL5">
        <f ca="1">IFERROR(PEARSON(Summary!$F$3:$F$8,Summary!BM$3:BM$8),0)</f>
        <v>-0.432837716764223</v>
      </c>
      <c r="BM5">
        <f ca="1">IFERROR(PEARSON(Summary!$F$3:$F$8,Summary!BN$3:BN$8),0)</f>
        <v>-3.2607483152355857E-2</v>
      </c>
      <c r="BN5">
        <f ca="1">IFERROR(PEARSON(Summary!$F$3:$F$8,Summary!BO$3:BO$8),0)</f>
        <v>-0.4069319401896383</v>
      </c>
      <c r="BO5">
        <f ca="1">IFERROR(PEARSON(Summary!$F$3:$F$8,Summary!BP$3:BP$8),0)</f>
        <v>-0.47722735304607217</v>
      </c>
      <c r="BP5">
        <f ca="1">IFERROR(PEARSON(Summary!$F$3:$F$8,Summary!BQ$3:BQ$8),0)</f>
        <v>4.3872553163037911E-2</v>
      </c>
      <c r="BQ5">
        <f ca="1">IFERROR(PEARSON(Summary!$F$3:$F$8,Summary!BR$3:BR$8),0)</f>
        <v>-0.50462370242932075</v>
      </c>
      <c r="BR5">
        <f ca="1">IFERROR(PEARSON(Summary!$F$3:$F$8,Summary!BS$3:BS$8),0)</f>
        <v>0</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0.35440586481226888</v>
      </c>
      <c r="R6">
        <f ca="1">IFERROR(PEARSON(Summary!$G$3:$G$8,Summary!S$3:S$8),0)</f>
        <v>-0.59015777549339232</v>
      </c>
      <c r="S6">
        <f ca="1">IFERROR(PEARSON(Summary!$G$3:$G$8,Summary!T$3:T$8),0)</f>
        <v>3.6975578699719444E-2</v>
      </c>
      <c r="T6">
        <f ca="1">IFERROR(PEARSON(Summary!$G$3:$G$8,Summary!U$3:U$8),0)</f>
        <v>-0.80407847107942632</v>
      </c>
      <c r="U6">
        <f ca="1">IFERROR(PEARSON(Summary!$G$3:$G$8,Summary!V$3:V$8),0)</f>
        <v>-0.66899905562582429</v>
      </c>
      <c r="V6">
        <f ca="1">IFERROR(PEARSON(Summary!$G$3:$G$8,Summary!W$3:W$8),0)</f>
        <v>0.26867999124468717</v>
      </c>
      <c r="W6">
        <f ca="1">IFERROR(PEARSON(Summary!$G$3:$G$8,Summary!X$3:X$8),0)</f>
        <v>-0.95733291261276932</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0.40630131150992388</v>
      </c>
      <c r="AE6">
        <f ca="1">IFERROR(PEARSON(Summary!$G$3:$G$8,Summary!AF$3:AF$8),0)</f>
        <v>0</v>
      </c>
      <c r="AF6">
        <f ca="1">IFERROR(PEARSON(Summary!$G$3:$G$8,Summary!AG$3:AG$8),0)</f>
        <v>0.58245498651262062</v>
      </c>
      <c r="AG6">
        <f ca="1">IFERROR(PEARSON(Summary!$G$3:$G$8,Summary!AH$3:AH$8),0)</f>
        <v>-0.66899905562582429</v>
      </c>
      <c r="AH6">
        <f ca="1">IFERROR(PEARSON(Summary!$G$3:$G$8,Summary!AI$3:AI$8),0)</f>
        <v>-0.47528666668758707</v>
      </c>
      <c r="AI6">
        <f ca="1">IFERROR(PEARSON(Summary!$G$3:$G$8,Summary!AJ$3:AJ$8),0)</f>
        <v>0.20048557719036683</v>
      </c>
      <c r="AJ6">
        <f ca="1">IFERROR(PEARSON(Summary!$G$3:$G$8,Summary!AK$3:AK$8),0)</f>
        <v>0</v>
      </c>
      <c r="AK6">
        <f ca="1">IFERROR(PEARSON(Summary!$G$3:$G$8,Summary!AL$3:AL$8),0)</f>
        <v>0.66899905562582429</v>
      </c>
      <c r="AL6">
        <f ca="1">IFERROR(PEARSON(Summary!$G$3:$G$8,Summary!AM$3:AM$8),0)</f>
        <v>0.38732516643773063</v>
      </c>
      <c r="AM6">
        <f ca="1">IFERROR(PEARSON(Summary!$G$3:$G$8,Summary!AN$3:AN$8),0)</f>
        <v>0.97803309764436464</v>
      </c>
      <c r="AN6">
        <f ca="1">IFERROR(PEARSON(Summary!$G$3:$G$8,Summary!AO$3:AO$8),0)</f>
        <v>0</v>
      </c>
      <c r="AO6">
        <f ca="1">IFERROR(PEARSON(Summary!$G$3:$G$8,Summary!AP$3:AP$8),0)</f>
        <v>0.4004630501704029</v>
      </c>
      <c r="AP6">
        <f ca="1">IFERROR(PEARSON(Summary!$G$3:$G$8,Summary!AQ$3:AQ$8),0)</f>
        <v>0</v>
      </c>
      <c r="AQ6">
        <f ca="1">IFERROR(PEARSON(Summary!$G$3:$G$8,Summary!AR$3:AR$8),0)</f>
        <v>0.54787859599659205</v>
      </c>
      <c r="AR6">
        <f ca="1">IFERROR(PEARSON(Summary!$G$3:$G$8,Summary!AS$3:AS$8),0)</f>
        <v>-0.1222301821937728</v>
      </c>
      <c r="AS6">
        <f ca="1">IFERROR(PEARSON(Summary!$G$3:$G$8,Summary!AT$3:AT$8),0)</f>
        <v>-0.59015777549339232</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7.0990061419184458E-2</v>
      </c>
      <c r="BC6">
        <f ca="1">IFERROR(PEARSON(Summary!$G$3:$G$8,Summary!BD$3:BD$8),0)</f>
        <v>9.5571045808229754E-2</v>
      </c>
      <c r="BD6">
        <f ca="1">IFERROR(PEARSON(Summary!$G$3:$G$8,Summary!BE$3:BE$8),0)</f>
        <v>7.4732648970991744E-2</v>
      </c>
      <c r="BE6">
        <f ca="1">IFERROR(PEARSON(Summary!$G$3:$G$8,Summary!BF$3:BF$8),0)</f>
        <v>0.22231879824799142</v>
      </c>
      <c r="BF6">
        <f ca="1">IFERROR(PEARSON(Summary!$G$3:$G$8,Summary!BG$3:BG$8),0)</f>
        <v>-0.72452954913561585</v>
      </c>
      <c r="BG6">
        <f ca="1">IFERROR(PEARSON(Summary!$G$3:$G$8,Summary!BH$3:BH$8),0)</f>
        <v>-0.51791336520280495</v>
      </c>
      <c r="BH6">
        <f ca="1">IFERROR(PEARSON(Summary!$G$3:$G$8,Summary!BI$3:BI$8),0)</f>
        <v>0.61036949658773021</v>
      </c>
      <c r="BI6">
        <f ca="1">IFERROR(PEARSON(Summary!$G$3:$G$8,Summary!BJ$3:BJ$8),0)</f>
        <v>-7.4007931492958839E-2</v>
      </c>
      <c r="BJ6">
        <f ca="1">IFERROR(PEARSON(Summary!$G$3:$G$8,Summary!BK$3:BK$8),0)</f>
        <v>-0.40809356478098324</v>
      </c>
      <c r="BK6">
        <f ca="1">IFERROR(PEARSON(Summary!$G$3:$G$8,Summary!BL$3:BL$8),0)</f>
        <v>0.50269513382435316</v>
      </c>
      <c r="BL6">
        <f ca="1">IFERROR(PEARSON(Summary!$G$3:$G$8,Summary!BM$3:BM$8),0)</f>
        <v>0.22904563387319493</v>
      </c>
      <c r="BM6">
        <f ca="1">IFERROR(PEARSON(Summary!$G$3:$G$8,Summary!BN$3:BN$8),0)</f>
        <v>0.59859821036128047</v>
      </c>
      <c r="BN6">
        <f ca="1">IFERROR(PEARSON(Summary!$G$3:$G$8,Summary!BO$3:BO$8),0)</f>
        <v>0.23387107955589745</v>
      </c>
      <c r="BO6">
        <f ca="1">IFERROR(PEARSON(Summary!$G$3:$G$8,Summary!BP$3:BP$8),0)</f>
        <v>3.0140807183400235E-2</v>
      </c>
      <c r="BP6">
        <f ca="1">IFERROR(PEARSON(Summary!$G$3:$G$8,Summary!BQ$3:BQ$8),0)</f>
        <v>-9.51380369334201E-2</v>
      </c>
      <c r="BQ6">
        <f ca="1">IFERROR(PEARSON(Summary!$G$3:$G$8,Summary!BR$3:BR$8),0)</f>
        <v>0.12775843666262587</v>
      </c>
      <c r="BR6">
        <f ca="1">IFERROR(PEARSON(Summary!$G$3:$G$8,Summary!BS$3:BS$8),0)</f>
        <v>0</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0.3493129485615783</v>
      </c>
      <c r="R7">
        <f ca="1">IFERROR(PEARSON(Summary!$H$3:$H$8,Summary!S$3:S$8),0)</f>
        <v>-0.56899215820359728</v>
      </c>
      <c r="S7">
        <f ca="1">IFERROR(PEARSON(Summary!$H$3:$H$8,Summary!T$3:T$8),0)</f>
        <v>5.5711365637309808E-2</v>
      </c>
      <c r="T7">
        <f ca="1">IFERROR(PEARSON(Summary!$H$3:$H$8,Summary!U$3:U$8),0)</f>
        <v>-0.81903973350548642</v>
      </c>
      <c r="U7">
        <f ca="1">IFERROR(PEARSON(Summary!$H$3:$H$8,Summary!V$3:V$8),0)</f>
        <v>-0.68791997351547396</v>
      </c>
      <c r="V7">
        <f ca="1">IFERROR(PEARSON(Summary!$H$3:$H$8,Summary!W$3:W$8),0)</f>
        <v>0.27149914849859819</v>
      </c>
      <c r="W7">
        <f ca="1">IFERROR(PEARSON(Summary!$H$3:$H$8,Summary!X$3:X$8),0)</f>
        <v>-0.95573847175995796</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0.41570932585335835</v>
      </c>
      <c r="AE7">
        <f ca="1">IFERROR(PEARSON(Summary!$H$3:$H$8,Summary!AF$3:AF$8),0)</f>
        <v>0</v>
      </c>
      <c r="AF7">
        <f ca="1">IFERROR(PEARSON(Summary!$H$3:$H$8,Summary!AG$3:AG$8),0)</f>
        <v>0.57127367793275419</v>
      </c>
      <c r="AG7">
        <f ca="1">IFERROR(PEARSON(Summary!$H$3:$H$8,Summary!AH$3:AH$8),0)</f>
        <v>-0.68791997351547407</v>
      </c>
      <c r="AH7">
        <f ca="1">IFERROR(PEARSON(Summary!$H$3:$H$8,Summary!AI$3:AI$8),0)</f>
        <v>-0.45318832538842141</v>
      </c>
      <c r="AI7">
        <f ca="1">IFERROR(PEARSON(Summary!$H$3:$H$8,Summary!AJ$3:AJ$8),0)</f>
        <v>0.1934889443560355</v>
      </c>
      <c r="AJ7">
        <f ca="1">IFERROR(PEARSON(Summary!$H$3:$H$8,Summary!AK$3:AK$8),0)</f>
        <v>0</v>
      </c>
      <c r="AK7">
        <f ca="1">IFERROR(PEARSON(Summary!$H$3:$H$8,Summary!AL$3:AL$8),0)</f>
        <v>0.68791997351547418</v>
      </c>
      <c r="AL7">
        <f ca="1">IFERROR(PEARSON(Summary!$H$3:$H$8,Summary!AM$3:AM$8),0)</f>
        <v>0.38472267159806306</v>
      </c>
      <c r="AM7">
        <f ca="1">IFERROR(PEARSON(Summary!$H$3:$H$8,Summary!AN$3:AN$8),0)</f>
        <v>0.98259248945727851</v>
      </c>
      <c r="AN7">
        <f ca="1">IFERROR(PEARSON(Summary!$H$3:$H$8,Summary!AO$3:AO$8),0)</f>
        <v>0</v>
      </c>
      <c r="AO7">
        <f ca="1">IFERROR(PEARSON(Summary!$H$3:$H$8,Summary!AP$3:AP$8),0)</f>
        <v>0.40057627925576356</v>
      </c>
      <c r="AP7">
        <f ca="1">IFERROR(PEARSON(Summary!$H$3:$H$8,Summary!AQ$3:AQ$8),0)</f>
        <v>0</v>
      </c>
      <c r="AQ7">
        <f ca="1">IFERROR(PEARSON(Summary!$H$3:$H$8,Summary!AR$3:AR$8),0)</f>
        <v>0.5540005042671674</v>
      </c>
      <c r="AR7">
        <f ca="1">IFERROR(PEARSON(Summary!$H$3:$H$8,Summary!AS$3:AS$8),0)</f>
        <v>-0.11330429638889393</v>
      </c>
      <c r="AS7">
        <f ca="1">IFERROR(PEARSON(Summary!$H$3:$H$8,Summary!AT$3:AT$8),0)</f>
        <v>-0.56899215820359728</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5.7900937562233974E-2</v>
      </c>
      <c r="BC7">
        <f ca="1">IFERROR(PEARSON(Summary!$H$3:$H$8,Summary!BD$3:BD$8),0)</f>
        <v>8.0918774952290662E-2</v>
      </c>
      <c r="BD7">
        <f ca="1">IFERROR(PEARSON(Summary!$H$3:$H$8,Summary!BE$3:BE$8),0)</f>
        <v>5.6515990630192185E-2</v>
      </c>
      <c r="BE7">
        <f ca="1">IFERROR(PEARSON(Summary!$H$3:$H$8,Summary!BF$3:BF$8),0)</f>
        <v>0.20504255196932039</v>
      </c>
      <c r="BF7">
        <f ca="1">IFERROR(PEARSON(Summary!$H$3:$H$8,Summary!BG$3:BG$8),0)</f>
        <v>-0.73316965765518338</v>
      </c>
      <c r="BG7">
        <f ca="1">IFERROR(PEARSON(Summary!$H$3:$H$8,Summary!BH$3:BH$8),0)</f>
        <v>-0.53092994088758239</v>
      </c>
      <c r="BH7">
        <f ca="1">IFERROR(PEARSON(Summary!$H$3:$H$8,Summary!BI$3:BI$8),0)</f>
        <v>0.60706928177315855</v>
      </c>
      <c r="BI7">
        <f ca="1">IFERROR(PEARSON(Summary!$H$3:$H$8,Summary!BJ$3:BJ$8),0)</f>
        <v>-9.2297326620151221E-2</v>
      </c>
      <c r="BJ7">
        <f ca="1">IFERROR(PEARSON(Summary!$H$3:$H$8,Summary!BK$3:BK$8),0)</f>
        <v>-0.39790148018887672</v>
      </c>
      <c r="BK7">
        <f ca="1">IFERROR(PEARSON(Summary!$H$3:$H$8,Summary!BL$3:BL$8),0)</f>
        <v>0.49850078371202639</v>
      </c>
      <c r="BL7">
        <f ca="1">IFERROR(PEARSON(Summary!$H$3:$H$8,Summary!BM$3:BM$8),0)</f>
        <v>0.21324461178876827</v>
      </c>
      <c r="BM7">
        <f ca="1">IFERROR(PEARSON(Summary!$H$3:$H$8,Summary!BN$3:BN$8),0)</f>
        <v>0.59662647474911934</v>
      </c>
      <c r="BN7">
        <f ca="1">IFERROR(PEARSON(Summary!$H$3:$H$8,Summary!BO$3:BO$8),0)</f>
        <v>0.2183066831822752</v>
      </c>
      <c r="BO7">
        <f ca="1">IFERROR(PEARSON(Summary!$H$3:$H$8,Summary!BP$3:BP$8),0)</f>
        <v>1.0389053072076854E-2</v>
      </c>
      <c r="BP7">
        <f ca="1">IFERROR(PEARSON(Summary!$H$3:$H$8,Summary!BQ$3:BQ$8),0)</f>
        <v>-0.11104273891133512</v>
      </c>
      <c r="BQ7">
        <f ca="1">IFERROR(PEARSON(Summary!$H$3:$H$8,Summary!BR$3:BR$8),0)</f>
        <v>0.11201785702864914</v>
      </c>
      <c r="BR7">
        <f ca="1">IFERROR(PEARSON(Summary!$H$3:$H$8,Summary!BS$3:BS$8),0)</f>
        <v>0</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-0.32701687341497948</v>
      </c>
      <c r="R8">
        <f ca="1">IFERROR(PEARSON(Summary!$I$3:$I$8,Summary!S$3:S$8),0)</f>
        <v>0.1127282722058378</v>
      </c>
      <c r="S8">
        <f ca="1">IFERROR(PEARSON(Summary!$I$3:$I$8,Summary!T$3:T$8),0)</f>
        <v>0.12569987593692827</v>
      </c>
      <c r="T8">
        <f ca="1">IFERROR(PEARSON(Summary!$I$3:$I$8,Summary!U$3:U$8),0)</f>
        <v>0.67135163011864163</v>
      </c>
      <c r="U8">
        <f ca="1">IFERROR(PEARSON(Summary!$I$3:$I$8,Summary!V$3:V$8),0)</f>
        <v>0.6350891806460931</v>
      </c>
      <c r="V8">
        <f ca="1">IFERROR(PEARSON(Summary!$I$3:$I$8,Summary!W$3:W$8),0)</f>
        <v>-0.25002918199761559</v>
      </c>
      <c r="W8">
        <f ca="1">IFERROR(PEARSON(Summary!$I$3:$I$8,Summary!X$3:X$8),0)</f>
        <v>0.68401309640860164</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-0.24804768278363229</v>
      </c>
      <c r="AE8">
        <f ca="1">IFERROR(PEARSON(Summary!$I$3:$I$8,Summary!AF$3:AF$8),0)</f>
        <v>0</v>
      </c>
      <c r="AF8">
        <f ca="1">IFERROR(PEARSON(Summary!$I$3:$I$8,Summary!AG$3:AG$8),0)</f>
        <v>-0.12909357031785787</v>
      </c>
      <c r="AG8">
        <f ca="1">IFERROR(PEARSON(Summary!$I$3:$I$8,Summary!AH$3:AH$8),0)</f>
        <v>0.6350891806460931</v>
      </c>
      <c r="AH8">
        <f ca="1">IFERROR(PEARSON(Summary!$I$3:$I$8,Summary!AI$3:AI$8),0)</f>
        <v>-0.17156742660017893</v>
      </c>
      <c r="AI8">
        <f ca="1">IFERROR(PEARSON(Summary!$I$3:$I$8,Summary!AJ$3:AJ$8),0)</f>
        <v>0.51379205841964493</v>
      </c>
      <c r="AJ8">
        <f ca="1">IFERROR(PEARSON(Summary!$I$3:$I$8,Summary!AK$3:AK$8),0)</f>
        <v>0</v>
      </c>
      <c r="AK8">
        <f ca="1">IFERROR(PEARSON(Summary!$I$3:$I$8,Summary!AL$3:AL$8),0)</f>
        <v>-0.6350891806460931</v>
      </c>
      <c r="AL8">
        <f ca="1">IFERROR(PEARSON(Summary!$I$3:$I$8,Summary!AM$3:AM$8),0)</f>
        <v>-0.25682300976162414</v>
      </c>
      <c r="AM8">
        <f ca="1">IFERROR(PEARSON(Summary!$I$3:$I$8,Summary!AN$3:AN$8),0)</f>
        <v>-0.65536603202381039</v>
      </c>
      <c r="AN8">
        <f ca="1">IFERROR(PEARSON(Summary!$I$3:$I$8,Summary!AO$3:AO$8),0)</f>
        <v>0</v>
      </c>
      <c r="AO8">
        <f ca="1">IFERROR(PEARSON(Summary!$I$3:$I$8,Summary!AP$3:AP$8),0)</f>
        <v>-0.55891981020638326</v>
      </c>
      <c r="AP8">
        <f ca="1">IFERROR(PEARSON(Summary!$I$3:$I$8,Summary!AQ$3:AQ$8),0)</f>
        <v>0</v>
      </c>
      <c r="AQ8">
        <f ca="1">IFERROR(PEARSON(Summary!$I$3:$I$8,Summary!AR$3:AR$8),0)</f>
        <v>-0.83580623105553931</v>
      </c>
      <c r="AR8">
        <f ca="1">IFERROR(PEARSON(Summary!$I$3:$I$8,Summary!AS$3:AS$8),0)</f>
        <v>1.8082094241520581E-2</v>
      </c>
      <c r="AS8">
        <f ca="1">IFERROR(PEARSON(Summary!$I$3:$I$8,Summary!AT$3:AT$8),0)</f>
        <v>0.11272827220583781</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0.41263833060857591</v>
      </c>
      <c r="BC8">
        <f ca="1">IFERROR(PEARSON(Summary!$I$3:$I$8,Summary!BD$3:BD$8),0)</f>
        <v>0.53964547968245447</v>
      </c>
      <c r="BD8">
        <f ca="1">IFERROR(PEARSON(Summary!$I$3:$I$8,Summary!BE$3:BE$8),0)</f>
        <v>0.51000421726510892</v>
      </c>
      <c r="BE8">
        <f ca="1">IFERROR(PEARSON(Summary!$I$3:$I$8,Summary!BF$3:BF$8),0)</f>
        <v>0.36924883173008766</v>
      </c>
      <c r="BF8">
        <f ca="1">IFERROR(PEARSON(Summary!$I$3:$I$8,Summary!BG$3:BG$8),0)</f>
        <v>0.92680073204947799</v>
      </c>
      <c r="BG8">
        <f ca="1">IFERROR(PEARSON(Summary!$I$3:$I$8,Summary!BH$3:BH$8),0)</f>
        <v>0.97995078274133396</v>
      </c>
      <c r="BH8">
        <f ca="1">IFERROR(PEARSON(Summary!$I$3:$I$8,Summary!BI$3:BI$8),0)</f>
        <v>-9.3882601924281259E-2</v>
      </c>
      <c r="BI8">
        <f ca="1">IFERROR(PEARSON(Summary!$I$3:$I$8,Summary!BJ$3:BJ$8),0)</f>
        <v>0.67550571881806509</v>
      </c>
      <c r="BJ8">
        <f ca="1">IFERROR(PEARSON(Summary!$I$3:$I$8,Summary!BK$3:BK$8),0)</f>
        <v>-0.13144730007995714</v>
      </c>
      <c r="BK8">
        <f ca="1">IFERROR(PEARSON(Summary!$I$3:$I$8,Summary!BL$3:BL$8),0)</f>
        <v>0.13152431564160455</v>
      </c>
      <c r="BL8">
        <f ca="1">IFERROR(PEARSON(Summary!$I$3:$I$8,Summary!BM$3:BM$8),0)</f>
        <v>0.39676789813594948</v>
      </c>
      <c r="BM8">
        <f ca="1">IFERROR(PEARSON(Summary!$I$3:$I$8,Summary!BN$3:BN$8),0)</f>
        <v>-0.30895858941537074</v>
      </c>
      <c r="BN8">
        <f ca="1">IFERROR(PEARSON(Summary!$I$3:$I$8,Summary!BO$3:BO$8),0)</f>
        <v>0.37467082080097097</v>
      </c>
      <c r="BO8">
        <f ca="1">IFERROR(PEARSON(Summary!$I$3:$I$8,Summary!BP$3:BP$8),0)</f>
        <v>0.58118941997288742</v>
      </c>
      <c r="BP8">
        <f ca="1">IFERROR(PEARSON(Summary!$I$3:$I$8,Summary!BQ$3:BQ$8),0)</f>
        <v>0.28943250591915992</v>
      </c>
      <c r="BQ8">
        <f ca="1">IFERROR(PEARSON(Summary!$I$3:$I$8,Summary!BR$3:BR$8),0)</f>
        <v>0.54382644561637694</v>
      </c>
      <c r="BR8">
        <f ca="1">IFERROR(PEARSON(Summary!$I$3:$I$8,Summary!BS$3:BS$8),0)</f>
        <v>0</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0.35408377136935998</v>
      </c>
      <c r="R9">
        <f ca="1">IFERROR(PEARSON(Summary!$J$3:$J$8,Summary!S$3:S$8),0)</f>
        <v>-0.58985672397595601</v>
      </c>
      <c r="S9">
        <f ca="1">IFERROR(PEARSON(Summary!$J$3:$J$8,Summary!T$3:T$8),0)</f>
        <v>3.7269671009575671E-2</v>
      </c>
      <c r="T9">
        <f ca="1">IFERROR(PEARSON(Summary!$J$3:$J$8,Summary!U$3:U$8),0)</f>
        <v>-0.80432621626947098</v>
      </c>
      <c r="U9">
        <f ca="1">IFERROR(PEARSON(Summary!$J$3:$J$8,Summary!V$3:V$8),0)</f>
        <v>-0.66930241547797431</v>
      </c>
      <c r="V9">
        <f ca="1">IFERROR(PEARSON(Summary!$J$3:$J$8,Summary!W$3:W$8),0)</f>
        <v>0.26844339678196488</v>
      </c>
      <c r="W9">
        <f ca="1">IFERROR(PEARSON(Summary!$J$3:$J$8,Summary!X$3:X$8),0)</f>
        <v>-0.95725234705775464</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0.40620008146666065</v>
      </c>
      <c r="AE9">
        <f ca="1">IFERROR(PEARSON(Summary!$J$3:$J$8,Summary!AF$3:AF$8),0)</f>
        <v>0</v>
      </c>
      <c r="AF9">
        <f ca="1">IFERROR(PEARSON(Summary!$J$3:$J$8,Summary!AG$3:AG$8),0)</f>
        <v>0.58208573840474853</v>
      </c>
      <c r="AG9">
        <f ca="1">IFERROR(PEARSON(Summary!$J$3:$J$8,Summary!AH$3:AH$8),0)</f>
        <v>-0.66930241547797442</v>
      </c>
      <c r="AH9">
        <f ca="1">IFERROR(PEARSON(Summary!$J$3:$J$8,Summary!AI$3:AI$8),0)</f>
        <v>-0.47488642284356969</v>
      </c>
      <c r="AI9">
        <f ca="1">IFERROR(PEARSON(Summary!$J$3:$J$8,Summary!AJ$3:AJ$8),0)</f>
        <v>0.20051157451942672</v>
      </c>
      <c r="AJ9">
        <f ca="1">IFERROR(PEARSON(Summary!$J$3:$J$8,Summary!AK$3:AK$8),0)</f>
        <v>0</v>
      </c>
      <c r="AK9">
        <f ca="1">IFERROR(PEARSON(Summary!$J$3:$J$8,Summary!AL$3:AL$8),0)</f>
        <v>0.66930241547797442</v>
      </c>
      <c r="AL9">
        <f ca="1">IFERROR(PEARSON(Summary!$J$3:$J$8,Summary!AM$3:AM$8),0)</f>
        <v>0.3870221045774932</v>
      </c>
      <c r="AM9">
        <f ca="1">IFERROR(PEARSON(Summary!$J$3:$J$8,Summary!AN$3:AN$8),0)</f>
        <v>0.97812956942393947</v>
      </c>
      <c r="AN9">
        <f ca="1">IFERROR(PEARSON(Summary!$J$3:$J$8,Summary!AO$3:AO$8),0)</f>
        <v>0</v>
      </c>
      <c r="AO9">
        <f ca="1">IFERROR(PEARSON(Summary!$J$3:$J$8,Summary!AP$3:AP$8),0)</f>
        <v>0.40024705810457811</v>
      </c>
      <c r="AP9">
        <f ca="1">IFERROR(PEARSON(Summary!$J$3:$J$8,Summary!AQ$3:AQ$8),0)</f>
        <v>0</v>
      </c>
      <c r="AQ9">
        <f ca="1">IFERROR(PEARSON(Summary!$J$3:$J$8,Summary!AR$3:AR$8),0)</f>
        <v>0.5478312179217748</v>
      </c>
      <c r="AR9">
        <f ca="1">IFERROR(PEARSON(Summary!$J$3:$J$8,Summary!AS$3:AS$8),0)</f>
        <v>-0.12182991085943431</v>
      </c>
      <c r="AS9">
        <f ca="1">IFERROR(PEARSON(Summary!$J$3:$J$8,Summary!AT$3:AT$8),0)</f>
        <v>-0.5898567239759559</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7.101745659885067E-2</v>
      </c>
      <c r="BC9">
        <f ca="1">IFERROR(PEARSON(Summary!$J$3:$J$8,Summary!BD$3:BD$8),0)</f>
        <v>9.5516323428844405E-2</v>
      </c>
      <c r="BD9">
        <f ca="1">IFERROR(PEARSON(Summary!$J$3:$J$8,Summary!BE$3:BE$8),0)</f>
        <v>7.4629376177319198E-2</v>
      </c>
      <c r="BE9">
        <f ca="1">IFERROR(PEARSON(Summary!$J$3:$J$8,Summary!BF$3:BF$8),0)</f>
        <v>0.22223629166547124</v>
      </c>
      <c r="BF9">
        <f ca="1">IFERROR(PEARSON(Summary!$J$3:$J$8,Summary!BG$3:BG$8),0)</f>
        <v>-0.72458012576759212</v>
      </c>
      <c r="BG9">
        <f ca="1">IFERROR(PEARSON(Summary!$J$3:$J$8,Summary!BH$3:BH$8),0)</f>
        <v>-0.51807950865794494</v>
      </c>
      <c r="BH9">
        <f ca="1">IFERROR(PEARSON(Summary!$J$3:$J$8,Summary!BI$3:BI$8),0)</f>
        <v>0.61047735835577766</v>
      </c>
      <c r="BI9">
        <f ca="1">IFERROR(PEARSON(Summary!$J$3:$J$8,Summary!BJ$3:BJ$8),0)</f>
        <v>-7.4153002985056282E-2</v>
      </c>
      <c r="BJ9">
        <f ca="1">IFERROR(PEARSON(Summary!$J$3:$J$8,Summary!BK$3:BK$8),0)</f>
        <v>-0.40814316943074463</v>
      </c>
      <c r="BK9">
        <f ca="1">IFERROR(PEARSON(Summary!$J$3:$J$8,Summary!BL$3:BL$8),0)</f>
        <v>0.50278865313380849</v>
      </c>
      <c r="BL9">
        <f ca="1">IFERROR(PEARSON(Summary!$J$3:$J$8,Summary!BM$3:BM$8),0)</f>
        <v>0.22898810937979114</v>
      </c>
      <c r="BM9">
        <f ca="1">IFERROR(PEARSON(Summary!$J$3:$J$8,Summary!BN$3:BN$8),0)</f>
        <v>0.59878539911231365</v>
      </c>
      <c r="BN9">
        <f ca="1">IFERROR(PEARSON(Summary!$J$3:$J$8,Summary!BO$3:BO$8),0)</f>
        <v>0.23382451042456634</v>
      </c>
      <c r="BO9">
        <f ca="1">IFERROR(PEARSON(Summary!$J$3:$J$8,Summary!BP$3:BP$8),0)</f>
        <v>2.9987828574039442E-2</v>
      </c>
      <c r="BP9">
        <f ca="1">IFERROR(PEARSON(Summary!$J$3:$J$8,Summary!BQ$3:BQ$8),0)</f>
        <v>-9.5140712133173294E-2</v>
      </c>
      <c r="BQ9">
        <f ca="1">IFERROR(PEARSON(Summary!$J$3:$J$8,Summary!BR$3:BR$8),0)</f>
        <v>0.12766958327687389</v>
      </c>
      <c r="BR9">
        <f ca="1">IFERROR(PEARSON(Summary!$J$3:$J$8,Summary!BS$3:BS$8),0)</f>
        <v>0</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0.3735648051036447</v>
      </c>
      <c r="R10">
        <f ca="1">IFERROR(PEARSON(Summary!$K$3:$K$8,Summary!S$3:S$8),0)</f>
        <v>-0.61417574562480803</v>
      </c>
      <c r="S10">
        <f ca="1">IFERROR(PEARSON(Summary!$K$3:$K$8,Summary!T$3:T$8),0)</f>
        <v>1.2839941996835089E-2</v>
      </c>
      <c r="T10">
        <f ca="1">IFERROR(PEARSON(Summary!$K$3:$K$8,Summary!U$3:U$8),0)</f>
        <v>-0.78433754725546989</v>
      </c>
      <c r="U10">
        <f ca="1">IFERROR(PEARSON(Summary!$K$3:$K$8,Summary!V$3:V$8),0)</f>
        <v>-0.64482068927344727</v>
      </c>
      <c r="V10">
        <f ca="1">IFERROR(PEARSON(Summary!$K$3:$K$8,Summary!W$3:W$8),0)</f>
        <v>0.27985578151542045</v>
      </c>
      <c r="W10">
        <f ca="1">IFERROR(PEARSON(Summary!$K$3:$K$8,Summary!X$3:X$8),0)</f>
        <v>-0.96178800677500775</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0.40712708604605574</v>
      </c>
      <c r="AE10">
        <f ca="1">IFERROR(PEARSON(Summary!$K$3:$K$8,Summary!AF$3:AF$8),0)</f>
        <v>0</v>
      </c>
      <c r="AF10">
        <f ca="1">IFERROR(PEARSON(Summary!$K$3:$K$8,Summary!AG$3:AG$8),0)</f>
        <v>0.605690539515917</v>
      </c>
      <c r="AG10">
        <f ca="1">IFERROR(PEARSON(Summary!$K$3:$K$8,Summary!AH$3:AH$8),0)</f>
        <v>-0.64482068927344727</v>
      </c>
      <c r="AH10">
        <f ca="1">IFERROR(PEARSON(Summary!$K$3:$K$8,Summary!AI$3:AI$8),0)</f>
        <v>-0.50442515448812497</v>
      </c>
      <c r="AI10">
        <f ca="1">IFERROR(PEARSON(Summary!$K$3:$K$8,Summary!AJ$3:AJ$8),0)</f>
        <v>0.20034236770858024</v>
      </c>
      <c r="AJ10">
        <f ca="1">IFERROR(PEARSON(Summary!$K$3:$K$8,Summary!AK$3:AK$8),0)</f>
        <v>0</v>
      </c>
      <c r="AK10">
        <f ca="1">IFERROR(PEARSON(Summary!$K$3:$K$8,Summary!AL$3:AL$8),0)</f>
        <v>0.64482068927344727</v>
      </c>
      <c r="AL10">
        <f ca="1">IFERROR(PEARSON(Summary!$K$3:$K$8,Summary!AM$3:AM$8),0)</f>
        <v>0.40411441671627446</v>
      </c>
      <c r="AM10">
        <f ca="1">IFERROR(PEARSON(Summary!$K$3:$K$8,Summary!AN$3:AN$8),0)</f>
        <v>0.97035850145824876</v>
      </c>
      <c r="AN10">
        <f ca="1">IFERROR(PEARSON(Summary!$K$3:$K$8,Summary!AO$3:AO$8),0)</f>
        <v>0</v>
      </c>
      <c r="AO10">
        <f ca="1">IFERROR(PEARSON(Summary!$K$3:$K$8,Summary!AP$3:AP$8),0)</f>
        <v>0.41227308618947428</v>
      </c>
      <c r="AP10">
        <f ca="1">IFERROR(PEARSON(Summary!$K$3:$K$8,Summary!AQ$3:AQ$8),0)</f>
        <v>0</v>
      </c>
      <c r="AQ10">
        <f ca="1">IFERROR(PEARSON(Summary!$K$3:$K$8,Summary!AR$3:AR$8),0)</f>
        <v>0.54858406725902975</v>
      </c>
      <c r="AR10">
        <f ca="1">IFERROR(PEARSON(Summary!$K$3:$K$8,Summary!AS$3:AS$8),0)</f>
        <v>-0.14691022063630427</v>
      </c>
      <c r="AS10">
        <f ca="1">IFERROR(PEARSON(Summary!$K$3:$K$8,Summary!AT$3:AT$8),0)</f>
        <v>-0.61417574562480826</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7.4058613817544486E-2</v>
      </c>
      <c r="BC10">
        <f ca="1">IFERROR(PEARSON(Summary!$K$3:$K$8,Summary!BD$3:BD$8),0)</f>
        <v>0.10323151498028534</v>
      </c>
      <c r="BD10">
        <f ca="1">IFERROR(PEARSON(Summary!$K$3:$K$8,Summary!BE$3:BE$8),0)</f>
        <v>8.6646056874665756E-2</v>
      </c>
      <c r="BE10">
        <f ca="1">IFERROR(PEARSON(Summary!$K$3:$K$8,Summary!BF$3:BF$8),0)</f>
        <v>0.23275033445051452</v>
      </c>
      <c r="BF10">
        <f ca="1">IFERROR(PEARSON(Summary!$K$3:$K$8,Summary!BG$3:BG$8),0)</f>
        <v>-0.71880427179518391</v>
      </c>
      <c r="BG10">
        <f ca="1">IFERROR(PEARSON(Summary!$K$3:$K$8,Summary!BH$3:BH$8),0)</f>
        <v>-0.50483999844232075</v>
      </c>
      <c r="BH10">
        <f ca="1">IFERROR(PEARSON(Summary!$K$3:$K$8,Summary!BI$3:BI$8),0)</f>
        <v>0.60494965447861104</v>
      </c>
      <c r="BI10">
        <f ca="1">IFERROR(PEARSON(Summary!$K$3:$K$8,Summary!BJ$3:BJ$8),0)</f>
        <v>-5.9958655019381489E-2</v>
      </c>
      <c r="BJ10">
        <f ca="1">IFERROR(PEARSON(Summary!$K$3:$K$8,Summary!BK$3:BK$8),0)</f>
        <v>-0.40865853662704832</v>
      </c>
      <c r="BK10">
        <f ca="1">IFERROR(PEARSON(Summary!$K$3:$K$8,Summary!BL$3:BL$8),0)</f>
        <v>0.49807395483240202</v>
      </c>
      <c r="BL10">
        <f ca="1">IFERROR(PEARSON(Summary!$K$3:$K$8,Summary!BM$3:BM$8),0)</f>
        <v>0.23742411971084368</v>
      </c>
      <c r="BM10">
        <f ca="1">IFERROR(PEARSON(Summary!$K$3:$K$8,Summary!BN$3:BN$8),0)</f>
        <v>0.58904387916366074</v>
      </c>
      <c r="BN10">
        <f ca="1">IFERROR(PEARSON(Summary!$K$3:$K$8,Summary!BO$3:BO$8),0)</f>
        <v>0.24161879295928373</v>
      </c>
      <c r="BO10">
        <f ca="1">IFERROR(PEARSON(Summary!$K$3:$K$8,Summary!BP$3:BP$8),0)</f>
        <v>4.5254197394419E-2</v>
      </c>
      <c r="BP10">
        <f ca="1">IFERROR(PEARSON(Summary!$K$3:$K$8,Summary!BQ$3:BQ$8),0)</f>
        <v>-8.8510395504801248E-2</v>
      </c>
      <c r="BQ10">
        <f ca="1">IFERROR(PEARSON(Summary!$K$3:$K$8,Summary!BR$3:BR$8),0)</f>
        <v>0.13759985392661875</v>
      </c>
      <c r="BR10">
        <f ca="1">IFERROR(PEARSON(Summary!$K$3:$K$8,Summary!BS$3:BS$8),0)</f>
        <v>0</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-0.38821038423718751</v>
      </c>
      <c r="R11">
        <f ca="1">IFERROR(PEARSON(Summary!$L$3:$L$8,Summary!S$3:S$8),0)</f>
        <v>-3.4033648300934034E-2</v>
      </c>
      <c r="S11">
        <f ca="1">IFERROR(PEARSON(Summary!$L$3:$L$8,Summary!T$3:T$8),0)</f>
        <v>0.10706011876874896</v>
      </c>
      <c r="T11">
        <f ca="1">IFERROR(PEARSON(Summary!$L$3:$L$8,Summary!U$3:U$8),0)</f>
        <v>0.59950090980411641</v>
      </c>
      <c r="U11">
        <f ca="1">IFERROR(PEARSON(Summary!$L$3:$L$8,Summary!V$3:V$8),0)</f>
        <v>0.59424213198896769</v>
      </c>
      <c r="V11">
        <f ca="1">IFERROR(PEARSON(Summary!$L$3:$L$8,Summary!W$3:W$8),0)</f>
        <v>-0.35246801140078465</v>
      </c>
      <c r="W11">
        <f ca="1">IFERROR(PEARSON(Summary!$L$3:$L$8,Summary!X$3:X$8),0)</f>
        <v>0.58748903713856293</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-0.32394483740958552</v>
      </c>
      <c r="AE11">
        <f ca="1">IFERROR(PEARSON(Summary!$L$3:$L$8,Summary!AF$3:AF$8),0)</f>
        <v>0</v>
      </c>
      <c r="AF11">
        <f ca="1">IFERROR(PEARSON(Summary!$L$3:$L$8,Summary!AG$3:AG$8),0)</f>
        <v>-0.10422100236975768</v>
      </c>
      <c r="AG11">
        <f ca="1">IFERROR(PEARSON(Summary!$L$3:$L$8,Summary!AH$3:AH$8),0)</f>
        <v>0.59424213198896769</v>
      </c>
      <c r="AH11">
        <f ca="1">IFERROR(PEARSON(Summary!$L$3:$L$8,Summary!AI$3:AI$8),0)</f>
        <v>-0.28164033744564226</v>
      </c>
      <c r="AI11">
        <f ca="1">IFERROR(PEARSON(Summary!$L$3:$L$8,Summary!AJ$3:AJ$8),0)</f>
        <v>0.65800391463823416</v>
      </c>
      <c r="AJ11">
        <f ca="1">IFERROR(PEARSON(Summary!$L$3:$L$8,Summary!AK$3:AK$8),0)</f>
        <v>0</v>
      </c>
      <c r="AK11">
        <f ca="1">IFERROR(PEARSON(Summary!$L$3:$L$8,Summary!AL$3:AL$8),0)</f>
        <v>-0.59424213198896758</v>
      </c>
      <c r="AL11">
        <f ca="1">IFERROR(PEARSON(Summary!$L$3:$L$8,Summary!AM$3:AM$8),0)</f>
        <v>-0.32097927908599927</v>
      </c>
      <c r="AM11">
        <f ca="1">IFERROR(PEARSON(Summary!$L$3:$L$8,Summary!AN$3:AN$8),0)</f>
        <v>-0.52807900263667662</v>
      </c>
      <c r="AN11">
        <f ca="1">IFERROR(PEARSON(Summary!$L$3:$L$8,Summary!AO$3:AO$8),0)</f>
        <v>0</v>
      </c>
      <c r="AO11">
        <f ca="1">IFERROR(PEARSON(Summary!$L$3:$L$8,Summary!AP$3:AP$8),0)</f>
        <v>-0.62656739939753292</v>
      </c>
      <c r="AP11">
        <f ca="1">IFERROR(PEARSON(Summary!$L$3:$L$8,Summary!AQ$3:AQ$8),0)</f>
        <v>0</v>
      </c>
      <c r="AQ11">
        <f ca="1">IFERROR(PEARSON(Summary!$L$3:$L$8,Summary!AR$3:AR$8),0)</f>
        <v>-0.87437677386831492</v>
      </c>
      <c r="AR11">
        <f ca="1">IFERROR(PEARSON(Summary!$L$3:$L$8,Summary!AS$3:AS$8),0)</f>
        <v>9.9374013103106271E-2</v>
      </c>
      <c r="AS11">
        <f ca="1">IFERROR(PEARSON(Summary!$L$3:$L$8,Summary!AT$3:AT$8),0)</f>
        <v>-3.4033648300934048E-2</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0.58211792235326465</v>
      </c>
      <c r="BC11">
        <f ca="1">IFERROR(PEARSON(Summary!$L$3:$L$8,Summary!BD$3:BD$8),0)</f>
        <v>0.69903292654523808</v>
      </c>
      <c r="BD11">
        <f ca="1">IFERROR(PEARSON(Summary!$L$3:$L$8,Summary!BE$3:BE$8),0)</f>
        <v>0.67348346290406136</v>
      </c>
      <c r="BE11">
        <f ca="1">IFERROR(PEARSON(Summary!$L$3:$L$8,Summary!BF$3:BF$8),0)</f>
        <v>0.54959564573855768</v>
      </c>
      <c r="BF11">
        <f ca="1">IFERROR(PEARSON(Summary!$L$3:$L$8,Summary!BG$3:BG$8),0)</f>
        <v>0.91921855935474384</v>
      </c>
      <c r="BG11">
        <f ca="1">IFERROR(PEARSON(Summary!$L$3:$L$8,Summary!BH$3:BH$8),0)</f>
        <v>0.99863775889772977</v>
      </c>
      <c r="BH11">
        <f ca="1">IFERROR(PEARSON(Summary!$L$3:$L$8,Summary!BI$3:BI$8),0)</f>
        <v>8.3442272888281557E-2</v>
      </c>
      <c r="BI11">
        <f ca="1">IFERROR(PEARSON(Summary!$L$3:$L$8,Summary!BJ$3:BJ$8),0)</f>
        <v>0.80644037491893683</v>
      </c>
      <c r="BJ11">
        <f ca="1">IFERROR(PEARSON(Summary!$L$3:$L$8,Summary!BK$3:BK$8),0)</f>
        <v>-0.32421917981433201</v>
      </c>
      <c r="BK11">
        <f ca="1">IFERROR(PEARSON(Summary!$L$3:$L$8,Summary!BL$3:BL$8),0)</f>
        <v>0.3072524591228275</v>
      </c>
      <c r="BL11">
        <f ca="1">IFERROR(PEARSON(Summary!$L$3:$L$8,Summary!BM$3:BM$8),0)</f>
        <v>0.57835245375900368</v>
      </c>
      <c r="BM11">
        <f ca="1">IFERROR(PEARSON(Summary!$L$3:$L$8,Summary!BN$3:BN$8),0)</f>
        <v>-0.12459238786191569</v>
      </c>
      <c r="BN11">
        <f ca="1">IFERROR(PEARSON(Summary!$L$3:$L$8,Summary!BO$3:BO$8),0)</f>
        <v>0.55840143077123328</v>
      </c>
      <c r="BO11">
        <f ca="1">IFERROR(PEARSON(Summary!$L$3:$L$8,Summary!BP$3:BP$8),0)</f>
        <v>0.73307969231761394</v>
      </c>
      <c r="BP11">
        <f ca="1">IFERROR(PEARSON(Summary!$L$3:$L$8,Summary!BQ$3:BQ$8),0)</f>
        <v>0.43300673034022741</v>
      </c>
      <c r="BQ11">
        <f ca="1">IFERROR(PEARSON(Summary!$L$3:$L$8,Summary!BR$3:BR$8),0)</f>
        <v>0.70335953735674639</v>
      </c>
      <c r="BR11">
        <f ca="1">IFERROR(PEARSON(Summary!$L$3:$L$8,Summary!BS$3:BS$8),0)</f>
        <v>0</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0.43929449522790609</v>
      </c>
      <c r="R12">
        <f ca="1">IFERROR(PEARSON(Summary!$M$3:$M$8,Summary!S$3:S$8),0)</f>
        <v>-0.60125834001561196</v>
      </c>
      <c r="S12">
        <f ca="1">IFERROR(PEARSON(Summary!$M$3:$M$8,Summary!T$3:T$8),0)</f>
        <v>-3.3852700166712671E-2</v>
      </c>
      <c r="T12">
        <f ca="1">IFERROR(PEARSON(Summary!$M$3:$M$8,Summary!U$3:U$8),0)</f>
        <v>-2.6316639701933684E-2</v>
      </c>
      <c r="U12">
        <f ca="1">IFERROR(PEARSON(Summary!$M$3:$M$8,Summary!V$3:V$8),0)</f>
        <v>9.5284746095844572E-2</v>
      </c>
      <c r="V12">
        <f ca="1">IFERROR(PEARSON(Summary!$M$3:$M$8,Summary!W$3:W$8),0)</f>
        <v>0.40554584448239794</v>
      </c>
      <c r="W12">
        <f ca="1">IFERROR(PEARSON(Summary!$M$3:$M$8,Summary!X$3:X$8),0)</f>
        <v>-0.40495507117655277</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0.42872382551493105</v>
      </c>
      <c r="AE12">
        <f ca="1">IFERROR(PEARSON(Summary!$M$3:$M$8,Summary!AF$3:AF$8),0)</f>
        <v>0</v>
      </c>
      <c r="AF12">
        <f ca="1">IFERROR(PEARSON(Summary!$M$3:$M$8,Summary!AG$3:AG$8),0)</f>
        <v>0.80257975774434187</v>
      </c>
      <c r="AG12">
        <f ca="1">IFERROR(PEARSON(Summary!$M$3:$M$8,Summary!AH$3:AH$8),0)</f>
        <v>9.5284746095844614E-2</v>
      </c>
      <c r="AH12">
        <f ca="1">IFERROR(PEARSON(Summary!$M$3:$M$8,Summary!AI$3:AI$8),0)</f>
        <v>-0.85863447743686516</v>
      </c>
      <c r="AI12">
        <f ca="1">IFERROR(PEARSON(Summary!$M$3:$M$8,Summary!AJ$3:AJ$8),0)</f>
        <v>0.48709804264110246</v>
      </c>
      <c r="AJ12">
        <f ca="1">IFERROR(PEARSON(Summary!$M$3:$M$8,Summary!AK$3:AK$8),0)</f>
        <v>0</v>
      </c>
      <c r="AK12">
        <f ca="1">IFERROR(PEARSON(Summary!$M$3:$M$8,Summary!AL$3:AL$8),0)</f>
        <v>-9.5284746095844614E-2</v>
      </c>
      <c r="AL12">
        <f ca="1">IFERROR(PEARSON(Summary!$M$3:$M$8,Summary!AM$3:AM$8),0)</f>
        <v>0.53310706379959105</v>
      </c>
      <c r="AM12">
        <f ca="1">IFERROR(PEARSON(Summary!$M$3:$M$8,Summary!AN$3:AN$8),0)</f>
        <v>0.27890723503537462</v>
      </c>
      <c r="AN12">
        <f ca="1">IFERROR(PEARSON(Summary!$M$3:$M$8,Summary!AO$3:AO$8),0)</f>
        <v>0</v>
      </c>
      <c r="AO12">
        <f ca="1">IFERROR(PEARSON(Summary!$M$3:$M$8,Summary!AP$3:AP$8),0)</f>
        <v>0.20676572550575137</v>
      </c>
      <c r="AP12">
        <f ca="1">IFERROR(PEARSON(Summary!$M$3:$M$8,Summary!AQ$3:AQ$8),0)</f>
        <v>0</v>
      </c>
      <c r="AQ12">
        <f ca="1">IFERROR(PEARSON(Summary!$M$3:$M$8,Summary!AR$3:AR$8),0)</f>
        <v>-4.6887452874218673E-2</v>
      </c>
      <c r="AR12">
        <f ca="1">IFERROR(PEARSON(Summary!$M$3:$M$8,Summary!AS$3:AS$8),0)</f>
        <v>-0.54292579288591469</v>
      </c>
      <c r="AS12">
        <f ca="1">IFERROR(PEARSON(Summary!$M$3:$M$8,Summary!AT$3:AT$8),0)</f>
        <v>-0.60125834001561196</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0.20426953363943967</v>
      </c>
      <c r="BC12">
        <f ca="1">IFERROR(PEARSON(Summary!$M$3:$M$8,Summary!BD$3:BD$8),0)</f>
        <v>0.42738266407055242</v>
      </c>
      <c r="BD12">
        <f ca="1">IFERROR(PEARSON(Summary!$M$3:$M$8,Summary!BE$3:BE$8),0)</f>
        <v>0.40601051996516474</v>
      </c>
      <c r="BE12">
        <f ca="1">IFERROR(PEARSON(Summary!$M$3:$M$8,Summary!BF$3:BF$8),0)</f>
        <v>0.40780227064584879</v>
      </c>
      <c r="BF12">
        <f ca="1">IFERROR(PEARSON(Summary!$M$3:$M$8,Summary!BG$3:BG$8),0)</f>
        <v>6.4615987450713744E-2</v>
      </c>
      <c r="BG12">
        <f ca="1">IFERROR(PEARSON(Summary!$M$3:$M$8,Summary!BH$3:BH$8),0)</f>
        <v>0.40492519694459839</v>
      </c>
      <c r="BH12">
        <f ca="1">IFERROR(PEARSON(Summary!$M$3:$M$8,Summary!BI$3:BI$8),0)</f>
        <v>0.29169805209421429</v>
      </c>
      <c r="BI12">
        <f ca="1">IFERROR(PEARSON(Summary!$M$3:$M$8,Summary!BJ$3:BJ$8),0)</f>
        <v>0.46413147325160103</v>
      </c>
      <c r="BJ12">
        <f ca="1">IFERROR(PEARSON(Summary!$M$3:$M$8,Summary!BK$3:BK$8),0)</f>
        <v>-0.28663294490483976</v>
      </c>
      <c r="BK12">
        <f ca="1">IFERROR(PEARSON(Summary!$M$3:$M$8,Summary!BL$3:BL$8),0)</f>
        <v>0.38874243566500838</v>
      </c>
      <c r="BL12">
        <f ca="1">IFERROR(PEARSON(Summary!$M$3:$M$8,Summary!BM$3:BM$8),0)</f>
        <v>0.42076765239861669</v>
      </c>
      <c r="BM12">
        <f ca="1">IFERROR(PEARSON(Summary!$M$3:$M$8,Summary!BN$3:BN$8),0)</f>
        <v>8.0111107581442367E-3</v>
      </c>
      <c r="BN12">
        <f ca="1">IFERROR(PEARSON(Summary!$M$3:$M$8,Summary!BO$3:BO$8),0)</f>
        <v>0.39453733010672276</v>
      </c>
      <c r="BO12">
        <f ca="1">IFERROR(PEARSON(Summary!$M$3:$M$8,Summary!BP$3:BP$8),0)</f>
        <v>0.47405343211401263</v>
      </c>
      <c r="BP12">
        <f ca="1">IFERROR(PEARSON(Summary!$M$3:$M$8,Summary!BQ$3:BQ$8),0)</f>
        <v>-4.5102170990610549E-2</v>
      </c>
      <c r="BQ12">
        <f ca="1">IFERROR(PEARSON(Summary!$M$3:$M$8,Summary!BR$3:BR$8),0)</f>
        <v>0.49433501646920319</v>
      </c>
      <c r="BR12">
        <f ca="1">IFERROR(PEARSON(Summary!$M$3:$M$8,Summary!BS$3:BS$8),0)</f>
        <v>0</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-0.32701687341497965</v>
      </c>
      <c r="R13">
        <f ca="1">IFERROR(PEARSON(Summary!$N$3:$N$8,Summary!S$3:S$8),0)</f>
        <v>0.11272827220583811</v>
      </c>
      <c r="S13">
        <f ca="1">IFERROR(PEARSON(Summary!$N$3:$N$8,Summary!T$3:T$8),0)</f>
        <v>0.12569987593692841</v>
      </c>
      <c r="T13">
        <f ca="1">IFERROR(PEARSON(Summary!$N$3:$N$8,Summary!U$3:U$8),0)</f>
        <v>0.67135163011864185</v>
      </c>
      <c r="U13">
        <f ca="1">IFERROR(PEARSON(Summary!$N$3:$N$8,Summary!V$3:V$8),0)</f>
        <v>0.63508918064609321</v>
      </c>
      <c r="V13">
        <f ca="1">IFERROR(PEARSON(Summary!$N$3:$N$8,Summary!W$3:W$8),0)</f>
        <v>-0.25002918199761581</v>
      </c>
      <c r="W13">
        <f ca="1">IFERROR(PEARSON(Summary!$N$3:$N$8,Summary!X$3:X$8),0)</f>
        <v>0.68401309640860197</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-0.24804768278363257</v>
      </c>
      <c r="AE13">
        <f ca="1">IFERROR(PEARSON(Summary!$N$3:$N$8,Summary!AF$3:AF$8),0)</f>
        <v>0</v>
      </c>
      <c r="AF13">
        <f ca="1">IFERROR(PEARSON(Summary!$N$3:$N$8,Summary!AG$3:AG$8),0)</f>
        <v>-0.12909357031785831</v>
      </c>
      <c r="AG13">
        <f ca="1">IFERROR(PEARSON(Summary!$N$3:$N$8,Summary!AH$3:AH$8),0)</f>
        <v>0.6350891806460931</v>
      </c>
      <c r="AH13">
        <f ca="1">IFERROR(PEARSON(Summary!$N$3:$N$8,Summary!AI$3:AI$8),0)</f>
        <v>-0.17156742660017851</v>
      </c>
      <c r="AI13">
        <f ca="1">IFERROR(PEARSON(Summary!$N$3:$N$8,Summary!AJ$3:AJ$8),0)</f>
        <v>0.5137920584196447</v>
      </c>
      <c r="AJ13">
        <f ca="1">IFERROR(PEARSON(Summary!$N$3:$N$8,Summary!AK$3:AK$8),0)</f>
        <v>0</v>
      </c>
      <c r="AK13">
        <f ca="1">IFERROR(PEARSON(Summary!$N$3:$N$8,Summary!AL$3:AL$8),0)</f>
        <v>-0.6350891806460931</v>
      </c>
      <c r="AL13">
        <f ca="1">IFERROR(PEARSON(Summary!$N$3:$N$8,Summary!AM$3:AM$8),0)</f>
        <v>-0.25682300976162437</v>
      </c>
      <c r="AM13">
        <f ca="1">IFERROR(PEARSON(Summary!$N$3:$N$8,Summary!AN$3:AN$8),0)</f>
        <v>-0.65536603202381094</v>
      </c>
      <c r="AN13">
        <f ca="1">IFERROR(PEARSON(Summary!$N$3:$N$8,Summary!AO$3:AO$8),0)</f>
        <v>0</v>
      </c>
      <c r="AO13">
        <f ca="1">IFERROR(PEARSON(Summary!$N$3:$N$8,Summary!AP$3:AP$8),0)</f>
        <v>-0.55891981020638326</v>
      </c>
      <c r="AP13">
        <f ca="1">IFERROR(PEARSON(Summary!$N$3:$N$8,Summary!AQ$3:AQ$8),0)</f>
        <v>0</v>
      </c>
      <c r="AQ13">
        <f ca="1">IFERROR(PEARSON(Summary!$N$3:$N$8,Summary!AR$3:AR$8),0)</f>
        <v>-0.83580623105553931</v>
      </c>
      <c r="AR13">
        <f ca="1">IFERROR(PEARSON(Summary!$N$3:$N$8,Summary!AS$3:AS$8),0)</f>
        <v>1.808209424152081E-2</v>
      </c>
      <c r="AS13">
        <f ca="1">IFERROR(PEARSON(Summary!$N$3:$N$8,Summary!AT$3:AT$8),0)</f>
        <v>0.11272827220583816</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0.4126383306085758</v>
      </c>
      <c r="BC13">
        <f ca="1">IFERROR(PEARSON(Summary!$N$3:$N$8,Summary!BD$3:BD$8),0)</f>
        <v>0.53964547968245424</v>
      </c>
      <c r="BD13">
        <f ca="1">IFERROR(PEARSON(Summary!$N$3:$N$8,Summary!BE$3:BE$8),0)</f>
        <v>0.51000421726510881</v>
      </c>
      <c r="BE13">
        <f ca="1">IFERROR(PEARSON(Summary!$N$3:$N$8,Summary!BF$3:BF$8),0)</f>
        <v>0.36924883173008743</v>
      </c>
      <c r="BF13">
        <f ca="1">IFERROR(PEARSON(Summary!$N$3:$N$8,Summary!BG$3:BG$8),0)</f>
        <v>0.92680073204947822</v>
      </c>
      <c r="BG13">
        <f ca="1">IFERROR(PEARSON(Summary!$N$3:$N$8,Summary!BH$3:BH$8),0)</f>
        <v>0.97995078274133385</v>
      </c>
      <c r="BH13">
        <f ca="1">IFERROR(PEARSON(Summary!$N$3:$N$8,Summary!BI$3:BI$8),0)</f>
        <v>-9.3882601924281522E-2</v>
      </c>
      <c r="BI13">
        <f ca="1">IFERROR(PEARSON(Summary!$N$3:$N$8,Summary!BJ$3:BJ$8),0)</f>
        <v>0.67550571881806487</v>
      </c>
      <c r="BJ13">
        <f ca="1">IFERROR(PEARSON(Summary!$N$3:$N$8,Summary!BK$3:BK$8),0)</f>
        <v>-0.13144730007995689</v>
      </c>
      <c r="BK13">
        <f ca="1">IFERROR(PEARSON(Summary!$N$3:$N$8,Summary!BL$3:BL$8),0)</f>
        <v>0.1315243156416043</v>
      </c>
      <c r="BL13">
        <f ca="1">IFERROR(PEARSON(Summary!$N$3:$N$8,Summary!BM$3:BM$8),0)</f>
        <v>0.39676789813594926</v>
      </c>
      <c r="BM13">
        <f ca="1">IFERROR(PEARSON(Summary!$N$3:$N$8,Summary!BN$3:BN$8),0)</f>
        <v>-0.30895858941537085</v>
      </c>
      <c r="BN13">
        <f ca="1">IFERROR(PEARSON(Summary!$N$3:$N$8,Summary!BO$3:BO$8),0)</f>
        <v>0.37467082080097075</v>
      </c>
      <c r="BO13">
        <f ca="1">IFERROR(PEARSON(Summary!$N$3:$N$8,Summary!BP$3:BP$8),0)</f>
        <v>0.58118941997288731</v>
      </c>
      <c r="BP13">
        <f ca="1">IFERROR(PEARSON(Summary!$N$3:$N$8,Summary!BQ$3:BQ$8),0)</f>
        <v>0.28943250591915992</v>
      </c>
      <c r="BQ13">
        <f ca="1">IFERROR(PEARSON(Summary!$N$3:$N$8,Summary!BR$3:BR$8),0)</f>
        <v>0.54382644561637672</v>
      </c>
      <c r="BR13">
        <f ca="1">IFERROR(PEARSON(Summary!$N$3:$N$8,Summary!BS$3:BS$8),0)</f>
        <v>0</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-0.38124735381064956</v>
      </c>
      <c r="R14">
        <f ca="1">IFERROR(PEARSON(Summary!$O$3:$O$8,Summary!S$3:S$8),0)</f>
        <v>0.99999999999999978</v>
      </c>
      <c r="S14">
        <f ca="1">IFERROR(PEARSON(Summary!$O$3:$O$8,Summary!T$3:T$8),0)</f>
        <v>0.63837853142204604</v>
      </c>
      <c r="T14">
        <f ca="1">IFERROR(PEARSON(Summary!$O$3:$O$8,Summary!U$3:U$8),0)</f>
        <v>1.3885982886752801E-3</v>
      </c>
      <c r="U14">
        <f ca="1">IFERROR(PEARSON(Summary!$O$3:$O$8,Summary!V$3:V$8),0)</f>
        <v>-0.19999999999999996</v>
      </c>
      <c r="V14">
        <f ca="1">IFERROR(PEARSON(Summary!$O$3:$O$8,Summary!W$3:W$8),0)</f>
        <v>-5.8452958874178819E-2</v>
      </c>
      <c r="W14">
        <f ca="1">IFERROR(PEARSON(Summary!$O$3:$O$8,Summary!X$3:X$8),0)</f>
        <v>0.62288794518060964</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9.9024968893627066E-2</v>
      </c>
      <c r="AE14">
        <f ca="1">IFERROR(PEARSON(Summary!$O$3:$O$8,Summary!AF$3:AF$8),0)</f>
        <v>0</v>
      </c>
      <c r="AF14">
        <f ca="1">IFERROR(PEARSON(Summary!$O$3:$O$8,Summary!AG$3:AG$8),0)</f>
        <v>-0.6489933184332688</v>
      </c>
      <c r="AG14">
        <f ca="1">IFERROR(PEARSON(Summary!$O$3:$O$8,Summary!AH$3:AH$8),0)</f>
        <v>-0.19999999999999996</v>
      </c>
      <c r="AH14">
        <f ca="1">IFERROR(PEARSON(Summary!$O$3:$O$8,Summary!AI$3:AI$8),0)</f>
        <v>0.91350027839113979</v>
      </c>
      <c r="AI14">
        <f ca="1">IFERROR(PEARSON(Summary!$O$3:$O$8,Summary!AJ$3:AJ$8),0)</f>
        <v>-0.22520334921803342</v>
      </c>
      <c r="AJ14">
        <f ca="1">IFERROR(PEARSON(Summary!$O$3:$O$8,Summary!AK$3:AK$8),0)</f>
        <v>0</v>
      </c>
      <c r="AK14">
        <f ca="1">IFERROR(PEARSON(Summary!$O$3:$O$8,Summary!AL$3:AL$8),0)</f>
        <v>0.19999999999999998</v>
      </c>
      <c r="AL14">
        <f ca="1">IFERROR(PEARSON(Summary!$O$3:$O$8,Summary!AM$3:AM$8),0)</f>
        <v>-0.29613762259637394</v>
      </c>
      <c r="AM14">
        <f ca="1">IFERROR(PEARSON(Summary!$O$3:$O$8,Summary!AN$3:AN$8),0)</f>
        <v>-0.42552015999376902</v>
      </c>
      <c r="AN14">
        <f ca="1">IFERROR(PEARSON(Summary!$O$3:$O$8,Summary!AO$3:AO$8),0)</f>
        <v>0</v>
      </c>
      <c r="AO14">
        <f ca="1">IFERROR(PEARSON(Summary!$O$3:$O$8,Summary!AP$3:AP$8),0)</f>
        <v>-0.27820292695476773</v>
      </c>
      <c r="AP14">
        <f ca="1">IFERROR(PEARSON(Summary!$O$3:$O$8,Summary!AQ$3:AQ$8),0)</f>
        <v>0</v>
      </c>
      <c r="AQ14">
        <f ca="1">IFERROR(PEARSON(Summary!$O$3:$O$8,Summary!AR$3:AR$8),0)</f>
        <v>-0.20674169016042879</v>
      </c>
      <c r="AR14">
        <f ca="1">IFERROR(PEARSON(Summary!$O$3:$O$8,Summary!AS$3:AS$8),0)</f>
        <v>0.33908402139924265</v>
      </c>
      <c r="AS14">
        <f ca="1">IFERROR(PEARSON(Summary!$O$3:$O$8,Summary!AT$3:AT$8),0)</f>
        <v>1</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-0.39999999999999997</v>
      </c>
      <c r="BC14">
        <f ca="1">IFERROR(PEARSON(Summary!$O$3:$O$8,Summary!BD$3:BD$8),0)</f>
        <v>-0.43233770116711639</v>
      </c>
      <c r="BD14">
        <f ca="1">IFERROR(PEARSON(Summary!$O$3:$O$8,Summary!BE$3:BE$8),0)</f>
        <v>-0.54935659950679405</v>
      </c>
      <c r="BE14">
        <f ca="1">IFERROR(PEARSON(Summary!$O$3:$O$8,Summary!BF$3:BF$8),0)</f>
        <v>-0.61414122949637129</v>
      </c>
      <c r="BF14">
        <f ca="1">IFERROR(PEARSON(Summary!$O$3:$O$8,Summary!BG$3:BG$8),0)</f>
        <v>0.22485495393558019</v>
      </c>
      <c r="BG14">
        <f ca="1">IFERROR(PEARSON(Summary!$O$3:$O$8,Summary!BH$3:BH$8),0)</f>
        <v>2.8506918278428943E-4</v>
      </c>
      <c r="BH14">
        <f ca="1">IFERROR(PEARSON(Summary!$O$3:$O$8,Summary!BI$3:BI$8),0)</f>
        <v>-0.41522739926869984</v>
      </c>
      <c r="BI14">
        <f ca="1">IFERROR(PEARSON(Summary!$O$3:$O$8,Summary!BJ$3:BJ$8),0)</f>
        <v>-0.44721359549995804</v>
      </c>
      <c r="BJ14">
        <f ca="1">IFERROR(PEARSON(Summary!$O$3:$O$8,Summary!BK$3:BK$8),0)</f>
        <v>0.51164451009665102</v>
      </c>
      <c r="BK14">
        <f ca="1">IFERROR(PEARSON(Summary!$O$3:$O$8,Summary!BL$3:BL$8),0)</f>
        <v>-0.34921514788478908</v>
      </c>
      <c r="BL14">
        <f ca="1">IFERROR(PEARSON(Summary!$O$3:$O$8,Summary!BM$3:BM$8),0)</f>
        <v>-0.56197944403900413</v>
      </c>
      <c r="BM14">
        <f ca="1">IFERROR(PEARSON(Summary!$O$3:$O$8,Summary!BN$3:BN$8),0)</f>
        <v>-0.41522739926869989</v>
      </c>
      <c r="BN14">
        <f ca="1">IFERROR(PEARSON(Summary!$O$3:$O$8,Summary!BO$3:BO$8),0)</f>
        <v>-0.56141106266274299</v>
      </c>
      <c r="BO14">
        <f ca="1">IFERROR(PEARSON(Summary!$O$3:$O$8,Summary!BP$3:BP$8),0)</f>
        <v>-0.56393958094793184</v>
      </c>
      <c r="BP14">
        <f ca="1">IFERROR(PEARSON(Summary!$O$3:$O$8,Summary!BQ$3:BQ$8),0)</f>
        <v>-0.44721359549995804</v>
      </c>
      <c r="BQ14">
        <f ca="1">IFERROR(PEARSON(Summary!$O$3:$O$8,Summary!BR$3:BR$8),0)</f>
        <v>-0.48112034872947496</v>
      </c>
      <c r="BR14">
        <f ca="1">IFERROR(PEARSON(Summary!$O$3:$O$8,Summary!BS$3:BS$8),0)</f>
        <v>0</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-0.38124735381064939</v>
      </c>
      <c r="R15">
        <f ca="1">IFERROR(PEARSON(Summary!$P$3:$P$8,Summary!S$3:S$8),0)</f>
        <v>1</v>
      </c>
      <c r="S15">
        <f ca="1">IFERROR(PEARSON(Summary!$P$3:$P$8,Summary!T$3:T$8),0)</f>
        <v>0.63837853142204581</v>
      </c>
      <c r="T15">
        <f ca="1">IFERROR(PEARSON(Summary!$P$3:$P$8,Summary!U$3:U$8),0)</f>
        <v>1.3885982886752701E-3</v>
      </c>
      <c r="U15">
        <f ca="1">IFERROR(PEARSON(Summary!$P$3:$P$8,Summary!V$3:V$8),0)</f>
        <v>-0.19999999999999996</v>
      </c>
      <c r="V15">
        <f ca="1">IFERROR(PEARSON(Summary!$P$3:$P$8,Summary!W$3:W$8),0)</f>
        <v>-5.8452958874178763E-2</v>
      </c>
      <c r="W15">
        <f ca="1">IFERROR(PEARSON(Summary!$P$3:$P$8,Summary!X$3:X$8),0)</f>
        <v>0.62288794518060953</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9.9024968893627066E-2</v>
      </c>
      <c r="AE15">
        <f ca="1">IFERROR(PEARSON(Summary!$P$3:$P$8,Summary!AF$3:AF$8),0)</f>
        <v>0</v>
      </c>
      <c r="AF15">
        <f ca="1">IFERROR(PEARSON(Summary!$P$3:$P$8,Summary!AG$3:AG$8),0)</f>
        <v>-0.64899331843326857</v>
      </c>
      <c r="AG15">
        <f ca="1">IFERROR(PEARSON(Summary!$P$3:$P$8,Summary!AH$3:AH$8),0)</f>
        <v>-0.2</v>
      </c>
      <c r="AH15">
        <f ca="1">IFERROR(PEARSON(Summary!$P$3:$P$8,Summary!AI$3:AI$8),0)</f>
        <v>0.91350027839113968</v>
      </c>
      <c r="AI15">
        <f ca="1">IFERROR(PEARSON(Summary!$P$3:$P$8,Summary!AJ$3:AJ$8),0)</f>
        <v>-0.22520334921803337</v>
      </c>
      <c r="AJ15">
        <f ca="1">IFERROR(PEARSON(Summary!$P$3:$P$8,Summary!AK$3:AK$8),0)</f>
        <v>0</v>
      </c>
      <c r="AK15">
        <f ca="1">IFERROR(PEARSON(Summary!$P$3:$P$8,Summary!AL$3:AL$8),0)</f>
        <v>0.1999999999999999</v>
      </c>
      <c r="AL15">
        <f ca="1">IFERROR(PEARSON(Summary!$P$3:$P$8,Summary!AM$3:AM$8),0)</f>
        <v>-0.29613762259637383</v>
      </c>
      <c r="AM15">
        <f ca="1">IFERROR(PEARSON(Summary!$P$3:$P$8,Summary!AN$3:AN$8),0)</f>
        <v>-0.42552015999376896</v>
      </c>
      <c r="AN15">
        <f ca="1">IFERROR(PEARSON(Summary!$P$3:$P$8,Summary!AO$3:AO$8),0)</f>
        <v>0</v>
      </c>
      <c r="AO15">
        <f ca="1">IFERROR(PEARSON(Summary!$P$3:$P$8,Summary!AP$3:AP$8),0)</f>
        <v>-0.27820292695476773</v>
      </c>
      <c r="AP15">
        <f ca="1">IFERROR(PEARSON(Summary!$P$3:$P$8,Summary!AQ$3:AQ$8),0)</f>
        <v>0</v>
      </c>
      <c r="AQ15">
        <f ca="1">IFERROR(PEARSON(Summary!$P$3:$P$8,Summary!AR$3:AR$8),0)</f>
        <v>-0.20674169016042873</v>
      </c>
      <c r="AR15">
        <f ca="1">IFERROR(PEARSON(Summary!$P$3:$P$8,Summary!AS$3:AS$8),0)</f>
        <v>0.33908402139924254</v>
      </c>
      <c r="AS15">
        <f ca="1">IFERROR(PEARSON(Summary!$P$3:$P$8,Summary!AT$3:AT$8),0)</f>
        <v>1</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-0.4</v>
      </c>
      <c r="BC15">
        <f ca="1">IFERROR(PEARSON(Summary!$P$3:$P$8,Summary!BD$3:BD$8),0)</f>
        <v>-0.43233770116711639</v>
      </c>
      <c r="BD15">
        <f ca="1">IFERROR(PEARSON(Summary!$P$3:$P$8,Summary!BE$3:BE$8),0)</f>
        <v>-0.54935659950679394</v>
      </c>
      <c r="BE15">
        <f ca="1">IFERROR(PEARSON(Summary!$P$3:$P$8,Summary!BF$3:BF$8),0)</f>
        <v>-0.6141412294963714</v>
      </c>
      <c r="BF15">
        <f ca="1">IFERROR(PEARSON(Summary!$P$3:$P$8,Summary!BG$3:BG$8),0)</f>
        <v>0.22485495393558011</v>
      </c>
      <c r="BG15">
        <f ca="1">IFERROR(PEARSON(Summary!$P$3:$P$8,Summary!BH$3:BH$8),0)</f>
        <v>2.8506918278428911E-4</v>
      </c>
      <c r="BH15">
        <f ca="1">IFERROR(PEARSON(Summary!$P$3:$P$8,Summary!BI$3:BI$8),0)</f>
        <v>-0.41522739926869984</v>
      </c>
      <c r="BI15">
        <f ca="1">IFERROR(PEARSON(Summary!$P$3:$P$8,Summary!BJ$3:BJ$8),0)</f>
        <v>-0.44721359549995787</v>
      </c>
      <c r="BJ15">
        <f ca="1">IFERROR(PEARSON(Summary!$P$3:$P$8,Summary!BK$3:BK$8),0)</f>
        <v>0.51164451009665102</v>
      </c>
      <c r="BK15">
        <f ca="1">IFERROR(PEARSON(Summary!$P$3:$P$8,Summary!BL$3:BL$8),0)</f>
        <v>-0.34921514788478908</v>
      </c>
      <c r="BL15">
        <f ca="1">IFERROR(PEARSON(Summary!$P$3:$P$8,Summary!BM$3:BM$8),0)</f>
        <v>-0.56197944403900413</v>
      </c>
      <c r="BM15">
        <f ca="1">IFERROR(PEARSON(Summary!$P$3:$P$8,Summary!BN$3:BN$8),0)</f>
        <v>-0.41522739926869978</v>
      </c>
      <c r="BN15">
        <f ca="1">IFERROR(PEARSON(Summary!$P$3:$P$8,Summary!BO$3:BO$8),0)</f>
        <v>-0.56141106266274288</v>
      </c>
      <c r="BO15">
        <f ca="1">IFERROR(PEARSON(Summary!$P$3:$P$8,Summary!BP$3:BP$8),0)</f>
        <v>-0.56393958094793184</v>
      </c>
      <c r="BP15">
        <f ca="1">IFERROR(PEARSON(Summary!$P$3:$P$8,Summary!BQ$3:BQ$8),0)</f>
        <v>-0.44721359549995787</v>
      </c>
      <c r="BQ15">
        <f ca="1">IFERROR(PEARSON(Summary!$P$3:$P$8,Summary!BR$3:BR$8),0)</f>
        <v>-0.48112034872947479</v>
      </c>
      <c r="BR15">
        <f ca="1">IFERROR(PEARSON(Summary!$P$3:$P$8,Summary!BS$3:BS$8),0)</f>
        <v>0</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0.95275521185961742</v>
      </c>
      <c r="R16">
        <f ca="1">IFERROR(PEARSON(Summary!$Q$3:$Q$8,Summary!S$3:S$8),0)</f>
        <v>-0.28400398995816306</v>
      </c>
      <c r="S16">
        <f ca="1">IFERROR(PEARSON(Summary!$Q$3:$Q$8,Summary!T$3:T$8),0)</f>
        <v>-0.14094438650633526</v>
      </c>
      <c r="T16">
        <f ca="1">IFERROR(PEARSON(Summary!$Q$3:$Q$8,Summary!U$3:U$8),0)</f>
        <v>-0.29786163405638943</v>
      </c>
      <c r="U16">
        <f ca="1">IFERROR(PEARSON(Summary!$Q$3:$Q$8,Summary!V$3:V$8),0)</f>
        <v>-0.23465669034552286</v>
      </c>
      <c r="V16">
        <f ca="1">IFERROR(PEARSON(Summary!$Q$3:$Q$8,Summary!W$3:W$8),0)</f>
        <v>0.96683955973461289</v>
      </c>
      <c r="W16">
        <f ca="1">IFERROR(PEARSON(Summary!$Q$3:$Q$8,Summary!X$3:X$8),0)</f>
        <v>-0.66935396269422098</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0.8761159561614883</v>
      </c>
      <c r="AE16">
        <f ca="1">IFERROR(PEARSON(Summary!$Q$3:$Q$8,Summary!AF$3:AF$8),0)</f>
        <v>0</v>
      </c>
      <c r="AF16">
        <f ca="1">IFERROR(PEARSON(Summary!$Q$3:$Q$8,Summary!AG$3:AG$8),0)</f>
        <v>0.88597580857865399</v>
      </c>
      <c r="AG16">
        <f ca="1">IFERROR(PEARSON(Summary!$Q$3:$Q$8,Summary!AH$3:AH$8),0)</f>
        <v>-0.23465669034552281</v>
      </c>
      <c r="AH16">
        <f ca="1">IFERROR(PEARSON(Summary!$Q$3:$Q$8,Summary!AI$3:AI$8),0)</f>
        <v>-0.43648716195561205</v>
      </c>
      <c r="AI16">
        <f ca="1">IFERROR(PEARSON(Summary!$Q$3:$Q$8,Summary!AJ$3:AJ$8),0)</f>
        <v>-0.40134211525665486</v>
      </c>
      <c r="AJ16">
        <f ca="1">IFERROR(PEARSON(Summary!$Q$3:$Q$8,Summary!AK$3:AK$8),0)</f>
        <v>0</v>
      </c>
      <c r="AK16">
        <f ca="1">IFERROR(PEARSON(Summary!$Q$3:$Q$8,Summary!AL$3:AL$8),0)</f>
        <v>0.23465669034552289</v>
      </c>
      <c r="AL16">
        <f ca="1">IFERROR(PEARSON(Summary!$Q$3:$Q$8,Summary!AM$3:AM$8),0)</f>
        <v>0.99145160875196114</v>
      </c>
      <c r="AM16">
        <f ca="1">IFERROR(PEARSON(Summary!$Q$3:$Q$8,Summary!AN$3:AN$8),0)</f>
        <v>0.39004237192191571</v>
      </c>
      <c r="AN16">
        <f ca="1">IFERROR(PEARSON(Summary!$Q$3:$Q$8,Summary!AO$3:AO$8),0)</f>
        <v>0</v>
      </c>
      <c r="AO16">
        <f ca="1">IFERROR(PEARSON(Summary!$Q$3:$Q$8,Summary!AP$3:AP$8),0)</f>
        <v>0.91408765997280839</v>
      </c>
      <c r="AP16">
        <f ca="1">IFERROR(PEARSON(Summary!$Q$3:$Q$8,Summary!AQ$3:AQ$8),0)</f>
        <v>0</v>
      </c>
      <c r="AQ16">
        <f ca="1">IFERROR(PEARSON(Summary!$Q$3:$Q$8,Summary!AR$3:AR$8),0)</f>
        <v>0.76787355068182972</v>
      </c>
      <c r="AR16">
        <f ca="1">IFERROR(PEARSON(Summary!$Q$3:$Q$8,Summary!AS$3:AS$8),0)</f>
        <v>-0.87993876619043387</v>
      </c>
      <c r="AS16">
        <f ca="1">IFERROR(PEARSON(Summary!$Q$3:$Q$8,Summary!AT$3:AT$8),0)</f>
        <v>-0.28400398995816295</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-0.67171441425851453</v>
      </c>
      <c r="BC16">
        <f ca="1">IFERROR(PEARSON(Summary!$Q$3:$Q$8,Summary!BD$3:BD$8),0)</f>
        <v>-0.51017152358955009</v>
      </c>
      <c r="BD16">
        <f ca="1">IFERROR(PEARSON(Summary!$Q$3:$Q$8,Summary!BE$3:BE$8),0)</f>
        <v>-0.50893248222668386</v>
      </c>
      <c r="BE16">
        <f ca="1">IFERROR(PEARSON(Summary!$Q$3:$Q$8,Summary!BF$3:BF$8),0)</f>
        <v>-0.4489925292788306</v>
      </c>
      <c r="BF16">
        <f ca="1">IFERROR(PEARSON(Summary!$Q$3:$Q$8,Summary!BG$3:BG$8),0)</f>
        <v>-0.66061257277294905</v>
      </c>
      <c r="BG16">
        <f ca="1">IFERROR(PEARSON(Summary!$Q$3:$Q$8,Summary!BH$3:BH$8),0)</f>
        <v>-0.43081453111737145</v>
      </c>
      <c r="BH16">
        <f ca="1">IFERROR(PEARSON(Summary!$Q$3:$Q$8,Summary!BI$3:BI$8),0)</f>
        <v>-0.21450836076547186</v>
      </c>
      <c r="BI16">
        <f ca="1">IFERROR(PEARSON(Summary!$Q$3:$Q$8,Summary!BJ$3:BJ$8),0)</f>
        <v>-0.47777383264086992</v>
      </c>
      <c r="BJ16">
        <f ca="1">IFERROR(PEARSON(Summary!$Q$3:$Q$8,Summary!BK$3:BK$8),0)</f>
        <v>0.43909971896877203</v>
      </c>
      <c r="BK16">
        <f ca="1">IFERROR(PEARSON(Summary!$Q$3:$Q$8,Summary!BL$3:BL$8),0)</f>
        <v>-0.29663794311495789</v>
      </c>
      <c r="BL16">
        <f ca="1">IFERROR(PEARSON(Summary!$Q$3:$Q$8,Summary!BM$3:BM$8),0)</f>
        <v>-0.46813733325289936</v>
      </c>
      <c r="BM16">
        <f ca="1">IFERROR(PEARSON(Summary!$Q$3:$Q$8,Summary!BN$3:BN$8),0)</f>
        <v>-0.35271150862183304</v>
      </c>
      <c r="BN16">
        <f ca="1">IFERROR(PEARSON(Summary!$Q$3:$Q$8,Summary!BO$3:BO$8),0)</f>
        <v>-0.48453216540517285</v>
      </c>
      <c r="BO16">
        <f ca="1">IFERROR(PEARSON(Summary!$Q$3:$Q$8,Summary!BP$3:BP$8),0)</f>
        <v>-0.4544494307418126</v>
      </c>
      <c r="BP16">
        <f ca="1">IFERROR(PEARSON(Summary!$Q$3:$Q$8,Summary!BQ$3:BQ$8),0)</f>
        <v>-0.7258560753312977</v>
      </c>
      <c r="BQ16">
        <f ca="1">IFERROR(PEARSON(Summary!$Q$3:$Q$8,Summary!BR$3:BR$8),0)</f>
        <v>-0.44177485846779035</v>
      </c>
      <c r="BR16">
        <f ca="1">IFERROR(PEARSON(Summary!$Q$3:$Q$8,Summary!BS$3:BS$8),0)</f>
        <v>0</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0.35510214902850179</v>
      </c>
      <c r="C17">
        <f ca="1">IFERROR(PEARSON(Summary!$R$3:$R$8,Summary!D$3:D$8),0)</f>
        <v>0.35510214902850179</v>
      </c>
      <c r="D17">
        <f ca="1">IFERROR(PEARSON(Summary!$R$3:$R$8,Summary!E$3:E$8),0)</f>
        <v>0.33792153262504443</v>
      </c>
      <c r="E17">
        <f ca="1">IFERROR(PEARSON(Summary!$R$3:$R$8,Summary!F$3:F$8),0)</f>
        <v>-0.42286851830980282</v>
      </c>
      <c r="F17">
        <f ca="1">IFERROR(PEARSON(Summary!$R$3:$R$8,Summary!G$3:G$8),0)</f>
        <v>0.35440586481226888</v>
      </c>
      <c r="G17">
        <f ca="1">IFERROR(PEARSON(Summary!$R$3:$R$8,Summary!H$3:H$8),0)</f>
        <v>0.3493129485615783</v>
      </c>
      <c r="H17">
        <f ca="1">IFERROR(PEARSON(Summary!$R$3:$R$8,Summary!I$3:I$8),0)</f>
        <v>-0.32701687341497948</v>
      </c>
      <c r="I17">
        <f ca="1">IFERROR(PEARSON(Summary!$R$3:$R$8,Summary!J$3:J$8),0)</f>
        <v>0.35408377136935998</v>
      </c>
      <c r="J17">
        <f ca="1">IFERROR(PEARSON(Summary!$R$3:$R$8,Summary!K$3:K$8),0)</f>
        <v>0.3735648051036447</v>
      </c>
      <c r="K17">
        <f ca="1">IFERROR(PEARSON(Summary!$R$3:$R$8,Summary!L$3:L$8),0)</f>
        <v>-0.38821038423718751</v>
      </c>
      <c r="L17">
        <f ca="1">IFERROR(PEARSON(Summary!$R$3:$R$8,Summary!M$3:M$8),0)</f>
        <v>0.43929449522790609</v>
      </c>
      <c r="M17">
        <f ca="1">IFERROR(PEARSON(Summary!$R$3:$R$8,Summary!N$3:N$8),0)</f>
        <v>-0.32701687341497965</v>
      </c>
      <c r="N17">
        <f ca="1">IFERROR(PEARSON(Summary!$R$3:$R$8,Summary!O$3:O$8),0)</f>
        <v>-0.38124735381064956</v>
      </c>
      <c r="O17">
        <f ca="1">IFERROR(PEARSON(Summary!$R$3:$R$8,Summary!P$3:P$8),0)</f>
        <v>-0.38124735381064939</v>
      </c>
      <c r="P17">
        <f ca="1">IFERROR(PEARSON(Summary!$R$3:$R$8,Summary!Q$3:Q$8),0)</f>
        <v>0.95275521185961742</v>
      </c>
      <c r="Q17">
        <f ca="1">IFERROR(PEARSON(Summary!$R$3:$R$8,Summary!R$3:R$8),0)</f>
        <v>1.0000000000000002</v>
      </c>
      <c r="R17">
        <f ca="1">IFERROR(PEARSON(Summary!$R$3:$R$8,Summary!S$3:S$8),0)</f>
        <v>-0.38124735381064939</v>
      </c>
      <c r="S17">
        <f ca="1">IFERROR(PEARSON(Summary!$R$3:$R$8,Summary!T$3:T$8),0)</f>
        <v>-0.42155667544359809</v>
      </c>
      <c r="T17">
        <f ca="1">IFERROR(PEARSON(Summary!$R$3:$R$8,Summary!U$3:U$8),0)</f>
        <v>-7.0736101909785049E-2</v>
      </c>
      <c r="U17">
        <f ca="1">IFERROR(PEARSON(Summary!$R$3:$R$8,Summary!V$3:V$8),0)</f>
        <v>7.461165396771662E-3</v>
      </c>
      <c r="V17">
        <f ca="1">IFERROR(PEARSON(Summary!$R$3:$R$8,Summary!W$3:W$8),0)</f>
        <v>0.92078285658679049</v>
      </c>
      <c r="W17">
        <f ca="1">IFERROR(PEARSON(Summary!$R$3:$R$8,Summary!X$3:X$8),0)</f>
        <v>-0.59449701178369385</v>
      </c>
      <c r="X17">
        <f ca="1">IFERROR(PEARSON(Summary!$R$3:$R$8,Summary!Y$3:Y$8),0)</f>
        <v>-0.87026608486301626</v>
      </c>
      <c r="Y17">
        <f ca="1">IFERROR(PEARSON(Summary!$R$3:$R$8,Summary!Z$3:Z$8),0)</f>
        <v>-0.18777949453221443</v>
      </c>
      <c r="Z17">
        <f ca="1">IFERROR(PEARSON(Summary!$R$3:$R$8,Summary!AA$3:AA$8),0)</f>
        <v>0</v>
      </c>
      <c r="AA17">
        <f ca="1">IFERROR(PEARSON(Summary!$R$3:$R$8,Summary!AB$3:AB$8),0)</f>
        <v>-0.64681020707375081</v>
      </c>
      <c r="AB17">
        <f ca="1">IFERROR(PEARSON(Summary!$R$3:$R$8,Summary!AC$3:AC$8),0)</f>
        <v>0</v>
      </c>
      <c r="AC17">
        <f ca="1">IFERROR(PEARSON(Summary!$R$3:$R$8,Summary!AD$3:AD$8),0)</f>
        <v>-0.21025934250823089</v>
      </c>
      <c r="AD17">
        <f ca="1">IFERROR(PEARSON(Summary!$R$3:$R$8,Summary!AE$3:AE$8),0)</f>
        <v>0.70434769573610623</v>
      </c>
      <c r="AE17">
        <f ca="1">IFERROR(PEARSON(Summary!$R$3:$R$8,Summary!AF$3:AF$8),0)</f>
        <v>0</v>
      </c>
      <c r="AF17">
        <f ca="1">IFERROR(PEARSON(Summary!$R$3:$R$8,Summary!AG$3:AG$8),0)</f>
        <v>0.86637372794132306</v>
      </c>
      <c r="AG17">
        <f ca="1">IFERROR(PEARSON(Summary!$R$3:$R$8,Summary!AH$3:AH$8),0)</f>
        <v>7.4611653967716612E-3</v>
      </c>
      <c r="AH17">
        <f ca="1">IFERROR(PEARSON(Summary!$R$3:$R$8,Summary!AI$3:AI$8),0)</f>
        <v>-0.48790986628926786</v>
      </c>
      <c r="AI17">
        <f ca="1">IFERROR(PEARSON(Summary!$R$3:$R$8,Summary!AJ$3:AJ$8),0)</f>
        <v>-0.55079879788766695</v>
      </c>
      <c r="AJ17">
        <f ca="1">IFERROR(PEARSON(Summary!$R$3:$R$8,Summary!AK$3:AK$8),0)</f>
        <v>0</v>
      </c>
      <c r="AK17">
        <f ca="1">IFERROR(PEARSON(Summary!$R$3:$R$8,Summary!AL$3:AL$8),0)</f>
        <v>-7.4611653967716161E-3</v>
      </c>
      <c r="AL17">
        <f ca="1">IFERROR(PEARSON(Summary!$R$3:$R$8,Summary!AM$3:AM$8),0)</f>
        <v>0.97404038460704734</v>
      </c>
      <c r="AM17">
        <f ca="1">IFERROR(PEARSON(Summary!$R$3:$R$8,Summary!AN$3:AN$8),0)</f>
        <v>0.22576197760570785</v>
      </c>
      <c r="AN17">
        <f ca="1">IFERROR(PEARSON(Summary!$R$3:$R$8,Summary!AO$3:AO$8),0)</f>
        <v>0</v>
      </c>
      <c r="AO17">
        <f ca="1">IFERROR(PEARSON(Summary!$R$3:$R$8,Summary!AP$3:AP$8),0)</f>
        <v>0.95999892739955051</v>
      </c>
      <c r="AP17">
        <f ca="1">IFERROR(PEARSON(Summary!$R$3:$R$8,Summary!AQ$3:AQ$8),0)</f>
        <v>0</v>
      </c>
      <c r="AQ17">
        <f ca="1">IFERROR(PEARSON(Summary!$R$3:$R$8,Summary!AR$3:AR$8),0)</f>
        <v>0.78469236406131659</v>
      </c>
      <c r="AR17">
        <f ca="1">IFERROR(PEARSON(Summary!$R$3:$R$8,Summary!AS$3:AS$8),0)</f>
        <v>-0.94860452291216146</v>
      </c>
      <c r="AS17">
        <f ca="1">IFERROR(PEARSON(Summary!$R$3:$R$8,Summary!AT$3:AT$8),0)</f>
        <v>-0.38124735381064939</v>
      </c>
      <c r="AT17">
        <f ca="1">IFERROR(PEARSON(Summary!$R$3:$R$8,Summary!AU$3:AU$8),0)</f>
        <v>0.34736272381515682</v>
      </c>
      <c r="AU17">
        <f ca="1">IFERROR(PEARSON(Summary!$R$3:$R$8,Summary!AV$3:AV$8),0)</f>
        <v>0.71459809647502937</v>
      </c>
      <c r="AV17">
        <f ca="1">IFERROR(PEARSON(Summary!$R$3:$R$8,Summary!AW$3:AW$8),0)</f>
        <v>0.67090238600434826</v>
      </c>
      <c r="AW17">
        <f ca="1">IFERROR(PEARSON(Summary!$R$3:$R$8,Summary!AX$3:AX$8),0)</f>
        <v>0.67360088199441237</v>
      </c>
      <c r="AX17">
        <f ca="1">IFERROR(PEARSON(Summary!$R$3:$R$8,Summary!AY$3:AY$8),0)</f>
        <v>-0.56440700498088447</v>
      </c>
      <c r="AY17">
        <f ca="1">IFERROR(PEARSON(Summary!$R$3:$R$8,Summary!AZ$3:AZ$8),0)</f>
        <v>0.4313309324981951</v>
      </c>
      <c r="AZ17">
        <f ca="1">IFERROR(PEARSON(Summary!$R$3:$R$8,Summary!BA$3:BA$8),0)</f>
        <v>0</v>
      </c>
      <c r="BA17">
        <f ca="1">IFERROR(PEARSON(Summary!$R$3:$R$8,Summary!BB$3:BB$8),0)</f>
        <v>-0.58440279984372367</v>
      </c>
      <c r="BB17">
        <f ca="1">IFERROR(PEARSON(Summary!$R$3:$R$8,Summary!BC$3:BC$8),0)</f>
        <v>-0.66913915033974103</v>
      </c>
      <c r="BC17">
        <f ca="1">IFERROR(PEARSON(Summary!$R$3:$R$8,Summary!BD$3:BD$8),0)</f>
        <v>-0.53983990855915331</v>
      </c>
      <c r="BD17">
        <f ca="1">IFERROR(PEARSON(Summary!$R$3:$R$8,Summary!BE$3:BE$8),0)</f>
        <v>-0.47859188056618385</v>
      </c>
      <c r="BE17">
        <f ca="1">IFERROR(PEARSON(Summary!$R$3:$R$8,Summary!BF$3:BF$8),0)</f>
        <v>-0.4326303067618551</v>
      </c>
      <c r="BF17">
        <f ca="1">IFERROR(PEARSON(Summary!$R$3:$R$8,Summary!BG$3:BG$8),0)</f>
        <v>-0.61915786217718061</v>
      </c>
      <c r="BG17">
        <f ca="1">IFERROR(PEARSON(Summary!$R$3:$R$8,Summary!BH$3:BH$8),0)</f>
        <v>-0.42364599403872183</v>
      </c>
      <c r="BH17">
        <f ca="1">IFERROR(PEARSON(Summary!$R$3:$R$8,Summary!BI$3:BI$8),0)</f>
        <v>-0.34418916539377653</v>
      </c>
      <c r="BI17">
        <f ca="1">IFERROR(PEARSON(Summary!$R$3:$R$8,Summary!BJ$3:BJ$8),0)</f>
        <v>-0.45235812615338467</v>
      </c>
      <c r="BJ17">
        <f ca="1">IFERROR(PEARSON(Summary!$R$3:$R$8,Summary!BK$3:BK$8),0)</f>
        <v>0.49148689184013089</v>
      </c>
      <c r="BK17">
        <f ca="1">IFERROR(PEARSON(Summary!$R$3:$R$8,Summary!BL$3:BL$8),0)</f>
        <v>-0.45406509460273753</v>
      </c>
      <c r="BL17">
        <f ca="1">IFERROR(PEARSON(Summary!$R$3:$R$8,Summary!BM$3:BM$8),0)</f>
        <v>-0.48093023781719524</v>
      </c>
      <c r="BM17">
        <f ca="1">IFERROR(PEARSON(Summary!$R$3:$R$8,Summary!BN$3:BN$8),0)</f>
        <v>-0.42247236525062665</v>
      </c>
      <c r="BN17">
        <f ca="1">IFERROR(PEARSON(Summary!$R$3:$R$8,Summary!BO$3:BO$8),0)</f>
        <v>-0.4943706605560268</v>
      </c>
      <c r="BO17">
        <f ca="1">IFERROR(PEARSON(Summary!$R$3:$R$8,Summary!BP$3:BP$8),0)</f>
        <v>-0.41463080009237152</v>
      </c>
      <c r="BP17">
        <f ca="1">IFERROR(PEARSON(Summary!$R$3:$R$8,Summary!BQ$3:BQ$8),0)</f>
        <v>-0.59288077043971332</v>
      </c>
      <c r="BQ17">
        <f ca="1">IFERROR(PEARSON(Summary!$R$3:$R$8,Summary!BR$3:BR$8),0)</f>
        <v>-0.47068239412473711</v>
      </c>
      <c r="BR17">
        <f ca="1">IFERROR(PEARSON(Summary!$R$3:$R$8,Summary!BS$3:BS$8),0)</f>
        <v>0</v>
      </c>
      <c r="BS17">
        <f ca="1">IFERROR(PEARSON(Summary!$R$3:$R$8,Summary!BT$3:BT$8),0)</f>
        <v>-0.26376385422274096</v>
      </c>
      <c r="BT17">
        <f ca="1">IFERROR(PEARSON(Summary!$R$3:$R$8,Summary!BU$3:BU$8),0)</f>
        <v>0.33792153262504437</v>
      </c>
      <c r="BU17">
        <f ca="1">IFERROR(PEARSON(Summary!$R$3:$R$8,Summary!BV$3:BV$8),0)</f>
        <v>-0.42286851830980254</v>
      </c>
      <c r="BV17">
        <f ca="1">IFERROR(PEARSON(Summary!$R$3:$R$8,Summary!BW$3:BW$8),0)</f>
        <v>0</v>
      </c>
      <c r="BW17">
        <f ca="1">IFERROR(PEARSON(Summary!$R$3:$R$8,Summary!BX$3:BX$8),0)</f>
        <v>-0.42286851830980282</v>
      </c>
      <c r="BX17">
        <f ca="1">IFERROR(PEARSON(Summary!$R$3:$R$8,Summary!BY$3:BY$8),0)</f>
        <v>-0.55267583388464758</v>
      </c>
      <c r="BY17">
        <f ca="1">IFERROR(PEARSON(Summary!$R$3:$R$8,Summary!BZ$3:BZ$8),0)</f>
        <v>0.66025050450133105</v>
      </c>
      <c r="BZ17">
        <f ca="1">IFERROR(PEARSON(Summary!$R$3:$R$8,Summary!CA$3:CA$8),0)</f>
        <v>0.12748430627275481</v>
      </c>
      <c r="CA17">
        <f ca="1">IFERROR(PEARSON(Summary!$R$3:$R$8,Summary!CB$3:CB$8),0)</f>
        <v>0.97272451961521633</v>
      </c>
    </row>
    <row r="18" spans="1:79">
      <c r="A18" s="4" t="s">
        <v>40</v>
      </c>
      <c r="B18">
        <f ca="1">IFERROR(PEARSON(Summary!$S$3:$S$8,Summary!C$3:C$8),0)</f>
        <v>-0.6019282005375628</v>
      </c>
      <c r="C18">
        <f ca="1">IFERROR(PEARSON(Summary!$S$3:$S$8,Summary!D$3:D$8),0)</f>
        <v>-0.6019282005375628</v>
      </c>
      <c r="D18">
        <f ca="1">IFERROR(PEARSON(Summary!$S$3:$S$8,Summary!E$3:E$8),0)</f>
        <v>-0.54078367201007627</v>
      </c>
      <c r="E18">
        <f ca="1">IFERROR(PEARSON(Summary!$S$3:$S$8,Summary!F$3:F$8),0)</f>
        <v>0.59731402517100396</v>
      </c>
      <c r="F18">
        <f ca="1">IFERROR(PEARSON(Summary!$S$3:$S$8,Summary!G$3:G$8),0)</f>
        <v>-0.59015777549339232</v>
      </c>
      <c r="G18">
        <f ca="1">IFERROR(PEARSON(Summary!$S$3:$S$8,Summary!H$3:H$8),0)</f>
        <v>-0.56899215820359728</v>
      </c>
      <c r="H18">
        <f ca="1">IFERROR(PEARSON(Summary!$S$3:$S$8,Summary!I$3:I$8),0)</f>
        <v>0.1127282722058378</v>
      </c>
      <c r="I18">
        <f ca="1">IFERROR(PEARSON(Summary!$S$3:$S$8,Summary!J$3:J$8),0)</f>
        <v>-0.58985672397595601</v>
      </c>
      <c r="J18">
        <f ca="1">IFERROR(PEARSON(Summary!$S$3:$S$8,Summary!K$3:K$8),0)</f>
        <v>-0.61417574562480803</v>
      </c>
      <c r="K18">
        <f ca="1">IFERROR(PEARSON(Summary!$S$3:$S$8,Summary!L$3:L$8),0)</f>
        <v>-3.4033648300934034E-2</v>
      </c>
      <c r="L18">
        <f ca="1">IFERROR(PEARSON(Summary!$S$3:$S$8,Summary!M$3:M$8),0)</f>
        <v>-0.60125834001561196</v>
      </c>
      <c r="M18">
        <f ca="1">IFERROR(PEARSON(Summary!$S$3:$S$8,Summary!N$3:N$8),0)</f>
        <v>0.11272827220583811</v>
      </c>
      <c r="N18">
        <f ca="1">IFERROR(PEARSON(Summary!$S$3:$S$8,Summary!O$3:O$8),0)</f>
        <v>0.99999999999999978</v>
      </c>
      <c r="O18">
        <f ca="1">IFERROR(PEARSON(Summary!$S$3:$S$8,Summary!P$3:P$8),0)</f>
        <v>1</v>
      </c>
      <c r="P18">
        <f ca="1">IFERROR(PEARSON(Summary!$S$3:$S$8,Summary!Q$3:Q$8),0)</f>
        <v>-0.28400398995816306</v>
      </c>
      <c r="Q18">
        <f ca="1">IFERROR(PEARSON(Summary!$S$3:$S$8,Summary!R$3:R$8),0)</f>
        <v>-0.38124735381064939</v>
      </c>
      <c r="R18">
        <f ca="1">IFERROR(PEARSON(Summary!$S$3:$S$8,Summary!S$3:S$8),0)</f>
        <v>1</v>
      </c>
      <c r="S18">
        <f ca="1">IFERROR(PEARSON(Summary!$S$3:$S$8,Summary!T$3:T$8),0)</f>
        <v>0.63837853142204581</v>
      </c>
      <c r="T18">
        <f ca="1">IFERROR(PEARSON(Summary!$S$3:$S$8,Summary!U$3:U$8),0)</f>
        <v>1.3885982886752701E-3</v>
      </c>
      <c r="U18">
        <f ca="1">IFERROR(PEARSON(Summary!$S$3:$S$8,Summary!V$3:V$8),0)</f>
        <v>-0.19999999999999996</v>
      </c>
      <c r="V18">
        <f ca="1">IFERROR(PEARSON(Summary!$S$3:$S$8,Summary!W$3:W$8),0)</f>
        <v>-5.8452958874178763E-2</v>
      </c>
      <c r="W18">
        <f ca="1">IFERROR(PEARSON(Summary!$S$3:$S$8,Summary!X$3:X$8),0)</f>
        <v>0.62288794518060953</v>
      </c>
      <c r="X18">
        <f ca="1">IFERROR(PEARSON(Summary!$S$3:$S$8,Summary!Y$3:Y$8),0)</f>
        <v>-4.1898090815696689E-4</v>
      </c>
      <c r="Y18">
        <f ca="1">IFERROR(PEARSON(Summary!$S$3:$S$8,Summary!Z$3:Z$8),0)</f>
        <v>0.31794534334214136</v>
      </c>
      <c r="Z18">
        <f ca="1">IFERROR(PEARSON(Summary!$S$3:$S$8,Summary!AA$3:AA$8),0)</f>
        <v>0</v>
      </c>
      <c r="AA18">
        <f ca="1">IFERROR(PEARSON(Summary!$S$3:$S$8,Summary!AB$3:AB$8),0)</f>
        <v>3.4872961350404304E-2</v>
      </c>
      <c r="AB18">
        <f ca="1">IFERROR(PEARSON(Summary!$S$3:$S$8,Summary!AC$3:AC$8),0)</f>
        <v>0</v>
      </c>
      <c r="AC18">
        <f ca="1">IFERROR(PEARSON(Summary!$S$3:$S$8,Summary!AD$3:AD$8),0)</f>
        <v>0.38126304933994243</v>
      </c>
      <c r="AD18">
        <f ca="1">IFERROR(PEARSON(Summary!$S$3:$S$8,Summary!AE$3:AE$8),0)</f>
        <v>9.9024968893627066E-2</v>
      </c>
      <c r="AE18">
        <f ca="1">IFERROR(PEARSON(Summary!$S$3:$S$8,Summary!AF$3:AF$8),0)</f>
        <v>0</v>
      </c>
      <c r="AF18">
        <f ca="1">IFERROR(PEARSON(Summary!$S$3:$S$8,Summary!AG$3:AG$8),0)</f>
        <v>-0.64899331843326857</v>
      </c>
      <c r="AG18">
        <f ca="1">IFERROR(PEARSON(Summary!$S$3:$S$8,Summary!AH$3:AH$8),0)</f>
        <v>-0.2</v>
      </c>
      <c r="AH18">
        <f ca="1">IFERROR(PEARSON(Summary!$S$3:$S$8,Summary!AI$3:AI$8),0)</f>
        <v>0.91350027839113968</v>
      </c>
      <c r="AI18">
        <f ca="1">IFERROR(PEARSON(Summary!$S$3:$S$8,Summary!AJ$3:AJ$8),0)</f>
        <v>-0.22520334921803337</v>
      </c>
      <c r="AJ18">
        <f ca="1">IFERROR(PEARSON(Summary!$S$3:$S$8,Summary!AK$3:AK$8),0)</f>
        <v>0</v>
      </c>
      <c r="AK18">
        <f ca="1">IFERROR(PEARSON(Summary!$S$3:$S$8,Summary!AL$3:AL$8),0)</f>
        <v>0.1999999999999999</v>
      </c>
      <c r="AL18">
        <f ca="1">IFERROR(PEARSON(Summary!$S$3:$S$8,Summary!AM$3:AM$8),0)</f>
        <v>-0.29613762259637383</v>
      </c>
      <c r="AM18">
        <f ca="1">IFERROR(PEARSON(Summary!$S$3:$S$8,Summary!AN$3:AN$8),0)</f>
        <v>-0.42552015999376896</v>
      </c>
      <c r="AN18">
        <f ca="1">IFERROR(PEARSON(Summary!$S$3:$S$8,Summary!AO$3:AO$8),0)</f>
        <v>0</v>
      </c>
      <c r="AO18">
        <f ca="1">IFERROR(PEARSON(Summary!$S$3:$S$8,Summary!AP$3:AP$8),0)</f>
        <v>-0.27820292695476773</v>
      </c>
      <c r="AP18">
        <f ca="1">IFERROR(PEARSON(Summary!$S$3:$S$8,Summary!AQ$3:AQ$8),0)</f>
        <v>0</v>
      </c>
      <c r="AQ18">
        <f ca="1">IFERROR(PEARSON(Summary!$S$3:$S$8,Summary!AR$3:AR$8),0)</f>
        <v>-0.20674169016042873</v>
      </c>
      <c r="AR18">
        <f ca="1">IFERROR(PEARSON(Summary!$S$3:$S$8,Summary!AS$3:AS$8),0)</f>
        <v>0.33908402139924254</v>
      </c>
      <c r="AS18">
        <f ca="1">IFERROR(PEARSON(Summary!$S$3:$S$8,Summary!AT$3:AT$8),0)</f>
        <v>1</v>
      </c>
      <c r="AT18">
        <f ca="1">IFERROR(PEARSON(Summary!$S$3:$S$8,Summary!AU$3:AU$8),0)</f>
        <v>-0.80083748526643117</v>
      </c>
      <c r="AU18">
        <f ca="1">IFERROR(PEARSON(Summary!$S$3:$S$8,Summary!AV$3:AV$8),0)</f>
        <v>-0.27647964222770571</v>
      </c>
      <c r="AV18">
        <f ca="1">IFERROR(PEARSON(Summary!$S$3:$S$8,Summary!AW$3:AW$8),0)</f>
        <v>-0.10651331815369777</v>
      </c>
      <c r="AW18">
        <f ca="1">IFERROR(PEARSON(Summary!$S$3:$S$8,Summary!AX$3:AX$8),0)</f>
        <v>-5.7582645909978497E-2</v>
      </c>
      <c r="AX18">
        <f ca="1">IFERROR(PEARSON(Summary!$S$3:$S$8,Summary!AY$3:AY$8),0)</f>
        <v>-0.21717763083965091</v>
      </c>
      <c r="AY18">
        <f ca="1">IFERROR(PEARSON(Summary!$S$3:$S$8,Summary!AZ$3:AZ$8),0)</f>
        <v>-0.23995629312300018</v>
      </c>
      <c r="AZ18">
        <f ca="1">IFERROR(PEARSON(Summary!$S$3:$S$8,Summary!BA$3:BA$8),0)</f>
        <v>0</v>
      </c>
      <c r="BA18">
        <f ca="1">IFERROR(PEARSON(Summary!$S$3:$S$8,Summary!BB$3:BB$8),0)</f>
        <v>0.45421458731972575</v>
      </c>
      <c r="BB18">
        <f ca="1">IFERROR(PEARSON(Summary!$S$3:$S$8,Summary!BC$3:BC$8),0)</f>
        <v>-0.4</v>
      </c>
      <c r="BC18">
        <f ca="1">IFERROR(PEARSON(Summary!$S$3:$S$8,Summary!BD$3:BD$8),0)</f>
        <v>-0.43233770116711639</v>
      </c>
      <c r="BD18">
        <f ca="1">IFERROR(PEARSON(Summary!$S$3:$S$8,Summary!BE$3:BE$8),0)</f>
        <v>-0.54935659950679394</v>
      </c>
      <c r="BE18">
        <f ca="1">IFERROR(PEARSON(Summary!$S$3:$S$8,Summary!BF$3:BF$8),0)</f>
        <v>-0.6141412294963714</v>
      </c>
      <c r="BF18">
        <f ca="1">IFERROR(PEARSON(Summary!$S$3:$S$8,Summary!BG$3:BG$8),0)</f>
        <v>0.22485495393558011</v>
      </c>
      <c r="BG18">
        <f ca="1">IFERROR(PEARSON(Summary!$S$3:$S$8,Summary!BH$3:BH$8),0)</f>
        <v>2.8506918278428911E-4</v>
      </c>
      <c r="BH18">
        <f ca="1">IFERROR(PEARSON(Summary!$S$3:$S$8,Summary!BI$3:BI$8),0)</f>
        <v>-0.41522739926869984</v>
      </c>
      <c r="BI18">
        <f ca="1">IFERROR(PEARSON(Summary!$S$3:$S$8,Summary!BJ$3:BJ$8),0)</f>
        <v>-0.44721359549995787</v>
      </c>
      <c r="BJ18">
        <f ca="1">IFERROR(PEARSON(Summary!$S$3:$S$8,Summary!BK$3:BK$8),0)</f>
        <v>0.51164451009665102</v>
      </c>
      <c r="BK18">
        <f ca="1">IFERROR(PEARSON(Summary!$S$3:$S$8,Summary!BL$3:BL$8),0)</f>
        <v>-0.34921514788478908</v>
      </c>
      <c r="BL18">
        <f ca="1">IFERROR(PEARSON(Summary!$S$3:$S$8,Summary!BM$3:BM$8),0)</f>
        <v>-0.56197944403900413</v>
      </c>
      <c r="BM18">
        <f ca="1">IFERROR(PEARSON(Summary!$S$3:$S$8,Summary!BN$3:BN$8),0)</f>
        <v>-0.41522739926869978</v>
      </c>
      <c r="BN18">
        <f ca="1">IFERROR(PEARSON(Summary!$S$3:$S$8,Summary!BO$3:BO$8),0)</f>
        <v>-0.56141106266274288</v>
      </c>
      <c r="BO18">
        <f ca="1">IFERROR(PEARSON(Summary!$S$3:$S$8,Summary!BP$3:BP$8),0)</f>
        <v>-0.56393958094793184</v>
      </c>
      <c r="BP18">
        <f ca="1">IFERROR(PEARSON(Summary!$S$3:$S$8,Summary!BQ$3:BQ$8),0)</f>
        <v>-0.44721359549995787</v>
      </c>
      <c r="BQ18">
        <f ca="1">IFERROR(PEARSON(Summary!$S$3:$S$8,Summary!BR$3:BR$8),0)</f>
        <v>-0.48112034872947479</v>
      </c>
      <c r="BR18">
        <f ca="1">IFERROR(PEARSON(Summary!$S$3:$S$8,Summary!BS$3:BS$8),0)</f>
        <v>0</v>
      </c>
      <c r="BS18">
        <f ca="1">IFERROR(PEARSON(Summary!$S$3:$S$8,Summary!BT$3:BT$8),0)</f>
        <v>0.21925296048640108</v>
      </c>
      <c r="BT18">
        <f ca="1">IFERROR(PEARSON(Summary!$S$3:$S$8,Summary!BU$3:BU$8),0)</f>
        <v>-0.54078367201007604</v>
      </c>
      <c r="BU18">
        <f ca="1">IFERROR(PEARSON(Summary!$S$3:$S$8,Summary!BV$3:BV$8),0)</f>
        <v>0.59731402517100463</v>
      </c>
      <c r="BV18">
        <f ca="1">IFERROR(PEARSON(Summary!$S$3:$S$8,Summary!BW$3:BW$8),0)</f>
        <v>0</v>
      </c>
      <c r="BW18">
        <f ca="1">IFERROR(PEARSON(Summary!$S$3:$S$8,Summary!BX$3:BX$8),0)</f>
        <v>0.59731402517100396</v>
      </c>
      <c r="BX18">
        <f ca="1">IFERROR(PEARSON(Summary!$S$3:$S$8,Summary!BY$3:BY$8),0)</f>
        <v>0.55710723373760218</v>
      </c>
      <c r="BY18">
        <f ca="1">IFERROR(PEARSON(Summary!$S$3:$S$8,Summary!BZ$3:BZ$8),0)</f>
        <v>-2.0069039065013637E-2</v>
      </c>
      <c r="BZ18">
        <f ca="1">IFERROR(PEARSON(Summary!$S$3:$S$8,Summary!CA$3:CA$8),0)</f>
        <v>-0.47666015136886425</v>
      </c>
      <c r="CA18">
        <f ca="1">IFERROR(PEARSON(Summary!$S$3:$S$8,Summary!CB$3:CB$8),0)</f>
        <v>-0.23472165409112025</v>
      </c>
    </row>
    <row r="19" spans="1:79">
      <c r="A19" s="4" t="s">
        <v>89</v>
      </c>
      <c r="B19">
        <f ca="1">IFERROR(PEARSON(Summary!$T$3:$T$8,Summary!C$3:C$8),0)</f>
        <v>2.6151310318533932E-2</v>
      </c>
      <c r="C19">
        <f ca="1">IFERROR(PEARSON(Summary!$T$3:$T$8,Summary!D$3:D$8),0)</f>
        <v>2.6151310318533932E-2</v>
      </c>
      <c r="D19">
        <f ca="1">IFERROR(PEARSON(Summary!$T$3:$T$8,Summary!E$3:E$8),0)</f>
        <v>8.0103888274799598E-2</v>
      </c>
      <c r="E19">
        <f ca="1">IFERROR(PEARSON(Summary!$T$3:$T$8,Summary!F$3:F$8),0)</f>
        <v>8.1852023068267575E-3</v>
      </c>
      <c r="F19">
        <f ca="1">IFERROR(PEARSON(Summary!$T$3:$T$8,Summary!G$3:G$8),0)</f>
        <v>3.6975578699719444E-2</v>
      </c>
      <c r="G19">
        <f ca="1">IFERROR(PEARSON(Summary!$T$3:$T$8,Summary!H$3:H$8),0)</f>
        <v>5.5711365637309808E-2</v>
      </c>
      <c r="H19">
        <f ca="1">IFERROR(PEARSON(Summary!$T$3:$T$8,Summary!I$3:I$8),0)</f>
        <v>0.12569987593692827</v>
      </c>
      <c r="I19">
        <f ca="1">IFERROR(PEARSON(Summary!$T$3:$T$8,Summary!J$3:J$8),0)</f>
        <v>3.7269671009575671E-2</v>
      </c>
      <c r="J19">
        <f ca="1">IFERROR(PEARSON(Summary!$T$3:$T$8,Summary!K$3:K$8),0)</f>
        <v>1.2839941996835089E-2</v>
      </c>
      <c r="K19">
        <f ca="1">IFERROR(PEARSON(Summary!$T$3:$T$8,Summary!L$3:L$8),0)</f>
        <v>0.10706011876874896</v>
      </c>
      <c r="L19">
        <f ca="1">IFERROR(PEARSON(Summary!$T$3:$T$8,Summary!M$3:M$8),0)</f>
        <v>-3.3852700166712671E-2</v>
      </c>
      <c r="M19">
        <f ca="1">IFERROR(PEARSON(Summary!$T$3:$T$8,Summary!N$3:N$8),0)</f>
        <v>0.12569987593692841</v>
      </c>
      <c r="N19">
        <f ca="1">IFERROR(PEARSON(Summary!$T$3:$T$8,Summary!O$3:O$8),0)</f>
        <v>0.63837853142204604</v>
      </c>
      <c r="O19">
        <f ca="1">IFERROR(PEARSON(Summary!$T$3:$T$8,Summary!P$3:P$8),0)</f>
        <v>0.63837853142204581</v>
      </c>
      <c r="P19">
        <f ca="1">IFERROR(PEARSON(Summary!$T$3:$T$8,Summary!Q$3:Q$8),0)</f>
        <v>-0.14094438650633526</v>
      </c>
      <c r="Q19">
        <f ca="1">IFERROR(PEARSON(Summary!$T$3:$T$8,Summary!R$3:R$8),0)</f>
        <v>-0.42155667544359809</v>
      </c>
      <c r="R19">
        <f ca="1">IFERROR(PEARSON(Summary!$T$3:$T$8,Summary!S$3:S$8),0)</f>
        <v>0.63837853142204581</v>
      </c>
      <c r="S19">
        <f ca="1">IFERROR(PEARSON(Summary!$T$3:$T$8,Summary!T$3:T$8),0)</f>
        <v>1.0000000000000002</v>
      </c>
      <c r="T19">
        <f ca="1">IFERROR(PEARSON(Summary!$T$3:$T$8,Summary!U$3:U$8),0)</f>
        <v>-0.5279534856352649</v>
      </c>
      <c r="U19">
        <f ca="1">IFERROR(PEARSON(Summary!$T$3:$T$8,Summary!V$3:V$8),0)</f>
        <v>-0.64583140631425018</v>
      </c>
      <c r="V19">
        <f ca="1">IFERROR(PEARSON(Summary!$T$3:$T$8,Summary!W$3:W$8),0)</f>
        <v>-6.0728363843677566E-2</v>
      </c>
      <c r="W19">
        <f ca="1">IFERROR(PEARSON(Summary!$T$3:$T$8,Summary!X$3:X$8),0)</f>
        <v>0.14567624383327987</v>
      </c>
      <c r="X19">
        <f ca="1">IFERROR(PEARSON(Summary!$T$3:$T$8,Summary!Y$3:Y$8),0)</f>
        <v>0.43219553754024054</v>
      </c>
      <c r="Y19">
        <f ca="1">IFERROR(PEARSON(Summary!$T$3:$T$8,Summary!Z$3:Z$8),0)</f>
        <v>-0.2984289289294304</v>
      </c>
      <c r="Z19">
        <f ca="1">IFERROR(PEARSON(Summary!$T$3:$T$8,Summary!AA$3:AA$8),0)</f>
        <v>0</v>
      </c>
      <c r="AA19">
        <f ca="1">IFERROR(PEARSON(Summary!$T$3:$T$8,Summary!AB$3:AB$8),0)</f>
        <v>0.25725841575381903</v>
      </c>
      <c r="AB19">
        <f ca="1">IFERROR(PEARSON(Summary!$T$3:$T$8,Summary!AC$3:AC$8),0)</f>
        <v>0</v>
      </c>
      <c r="AC19">
        <f ca="1">IFERROR(PEARSON(Summary!$T$3:$T$8,Summary!AD$3:AD$8),0)</f>
        <v>-0.2455051822085039</v>
      </c>
      <c r="AD19">
        <f ca="1">IFERROR(PEARSON(Summary!$T$3:$T$8,Summary!AE$3:AE$8),0)</f>
        <v>0.34668285016497674</v>
      </c>
      <c r="AE19">
        <f ca="1">IFERROR(PEARSON(Summary!$T$3:$T$8,Summary!AF$3:AF$8),0)</f>
        <v>0</v>
      </c>
      <c r="AF19">
        <f ca="1">IFERROR(PEARSON(Summary!$T$3:$T$8,Summary!AG$3:AG$8),0)</f>
        <v>-0.30229083498237924</v>
      </c>
      <c r="AG19">
        <f ca="1">IFERROR(PEARSON(Summary!$T$3:$T$8,Summary!AH$3:AH$8),0)</f>
        <v>-0.64583140631425018</v>
      </c>
      <c r="AH19">
        <f ca="1">IFERROR(PEARSON(Summary!$T$3:$T$8,Summary!AI$3:AI$8),0)</f>
        <v>0.49104091108209219</v>
      </c>
      <c r="AI19">
        <f ca="1">IFERROR(PEARSON(Summary!$T$3:$T$8,Summary!AJ$3:AJ$8),0)</f>
        <v>0.43083987492691445</v>
      </c>
      <c r="AJ19">
        <f ca="1">IFERROR(PEARSON(Summary!$T$3:$T$8,Summary!AK$3:AK$8),0)</f>
        <v>0</v>
      </c>
      <c r="AK19">
        <f ca="1">IFERROR(PEARSON(Summary!$T$3:$T$8,Summary!AL$3:AL$8),0)</f>
        <v>0.64583140631425018</v>
      </c>
      <c r="AL19">
        <f ca="1">IFERROR(PEARSON(Summary!$T$3:$T$8,Summary!AM$3:AM$8),0)</f>
        <v>-0.21952517431314864</v>
      </c>
      <c r="AM19">
        <f ca="1">IFERROR(PEARSON(Summary!$T$3:$T$8,Summary!AN$3:AN$8),0)</f>
        <v>0.20693066971492671</v>
      </c>
      <c r="AN19">
        <f ca="1">IFERROR(PEARSON(Summary!$T$3:$T$8,Summary!AO$3:AO$8),0)</f>
        <v>0</v>
      </c>
      <c r="AO19">
        <f ca="1">IFERROR(PEARSON(Summary!$T$3:$T$8,Summary!AP$3:AP$8),0)</f>
        <v>-0.39383226959007284</v>
      </c>
      <c r="AP19">
        <f ca="1">IFERROR(PEARSON(Summary!$T$3:$T$8,Summary!AQ$3:AQ$8),0)</f>
        <v>0</v>
      </c>
      <c r="AQ19">
        <f ca="1">IFERROR(PEARSON(Summary!$T$3:$T$8,Summary!AR$3:AR$8),0)</f>
        <v>-0.286779897410403</v>
      </c>
      <c r="AR19">
        <f ca="1">IFERROR(PEARSON(Summary!$T$3:$T$8,Summary!AS$3:AS$8),0)</f>
        <v>0.43483576154586756</v>
      </c>
      <c r="AS19">
        <f ca="1">IFERROR(PEARSON(Summary!$T$3:$T$8,Summary!AT$3:AT$8),0)</f>
        <v>0.63837853142204593</v>
      </c>
      <c r="AT19">
        <f ca="1">IFERROR(PEARSON(Summary!$T$3:$T$8,Summary!AU$3:AU$8),0)</f>
        <v>-0.1945245779759423</v>
      </c>
      <c r="AU19">
        <f ca="1">IFERROR(PEARSON(Summary!$T$3:$T$8,Summary!AV$3:AV$8),0)</f>
        <v>-0.40247217413213604</v>
      </c>
      <c r="AV19">
        <f ca="1">IFERROR(PEARSON(Summary!$T$3:$T$8,Summary!AW$3:AW$8),0)</f>
        <v>-0.30179746164003668</v>
      </c>
      <c r="AW19">
        <f ca="1">IFERROR(PEARSON(Summary!$T$3:$T$8,Summary!AX$3:AX$8),0)</f>
        <v>-0.33640506431489292</v>
      </c>
      <c r="AX19">
        <f ca="1">IFERROR(PEARSON(Summary!$T$3:$T$8,Summary!AY$3:AY$8),0)</f>
        <v>0.40687946578356937</v>
      </c>
      <c r="AY19">
        <f ca="1">IFERROR(PEARSON(Summary!$T$3:$T$8,Summary!AZ$3:AZ$8),0)</f>
        <v>-0.1345964805310591</v>
      </c>
      <c r="AZ19">
        <f ca="1">IFERROR(PEARSON(Summary!$T$3:$T$8,Summary!BA$3:BA$8),0)</f>
        <v>0</v>
      </c>
      <c r="BA19">
        <f ca="1">IFERROR(PEARSON(Summary!$T$3:$T$8,Summary!BB$3:BB$8),0)</f>
        <v>0.13822946645170134</v>
      </c>
      <c r="BB19">
        <f ca="1">IFERROR(PEARSON(Summary!$T$3:$T$8,Summary!BC$3:BC$8),0)</f>
        <v>-3.8711534634263997E-3</v>
      </c>
      <c r="BC19">
        <f ca="1">IFERROR(PEARSON(Summary!$T$3:$T$8,Summary!BD$3:BD$8),0)</f>
        <v>5.6583298309216989E-2</v>
      </c>
      <c r="BD19">
        <f ca="1">IFERROR(PEARSON(Summary!$T$3:$T$8,Summary!BE$3:BE$8),0)</f>
        <v>-0.14665620454546532</v>
      </c>
      <c r="BE19">
        <f ca="1">IFERROR(PEARSON(Summary!$T$3:$T$8,Summary!BF$3:BF$8),0)</f>
        <v>-0.14796126078837218</v>
      </c>
      <c r="BF19">
        <f ca="1">IFERROR(PEARSON(Summary!$T$3:$T$8,Summary!BG$3:BG$8),0)</f>
        <v>0.1230390915679087</v>
      </c>
      <c r="BG19">
        <f ca="1">IFERROR(PEARSON(Summary!$T$3:$T$8,Summary!BH$3:BH$8),0)</f>
        <v>0.11172590034891532</v>
      </c>
      <c r="BH19">
        <f ca="1">IFERROR(PEARSON(Summary!$T$3:$T$8,Summary!BI$3:BI$8),0)</f>
        <v>0.24704524069951384</v>
      </c>
      <c r="BI19">
        <f ca="1">IFERROR(PEARSON(Summary!$T$3:$T$8,Summary!BJ$3:BJ$8),0)</f>
        <v>-9.4462730596043071E-2</v>
      </c>
      <c r="BJ19">
        <f ca="1">IFERROR(PEARSON(Summary!$T$3:$T$8,Summary!BK$3:BK$8),0)</f>
        <v>-5.5252391157472165E-2</v>
      </c>
      <c r="BK19">
        <f ca="1">IFERROR(PEARSON(Summary!$T$3:$T$8,Summary!BL$3:BL$8),0)</f>
        <v>0.37138396534373636</v>
      </c>
      <c r="BL19">
        <f ca="1">IFERROR(PEARSON(Summary!$T$3:$T$8,Summary!BM$3:BM$8),0)</f>
        <v>-4.6975429006811446E-2</v>
      </c>
      <c r="BM19">
        <f ca="1">IFERROR(PEARSON(Summary!$T$3:$T$8,Summary!BN$3:BN$8),0)</f>
        <v>9.1411996938676895E-2</v>
      </c>
      <c r="BN19">
        <f ca="1">IFERROR(PEARSON(Summary!$T$3:$T$8,Summary!BO$3:BO$8),0)</f>
        <v>-5.3717675937669948E-2</v>
      </c>
      <c r="BO19">
        <f ca="1">IFERROR(PEARSON(Summary!$T$3:$T$8,Summary!BP$3:BP$8),0)</f>
        <v>-0.18104321742575263</v>
      </c>
      <c r="BP19">
        <f ca="1">IFERROR(PEARSON(Summary!$T$3:$T$8,Summary!BQ$3:BQ$8),0)</f>
        <v>-0.37383295296972452</v>
      </c>
      <c r="BQ19">
        <f ca="1">IFERROR(PEARSON(Summary!$T$3:$T$8,Summary!BR$3:BR$8),0)</f>
        <v>2.8398098917133834E-2</v>
      </c>
      <c r="BR19">
        <f ca="1">IFERROR(PEARSON(Summary!$T$3:$T$8,Summary!BS$3:BS$8),0)</f>
        <v>0</v>
      </c>
      <c r="BS19">
        <f ca="1">IFERROR(PEARSON(Summary!$T$3:$T$8,Summary!BT$3:BT$8),0)</f>
        <v>8.3632007091415508E-2</v>
      </c>
      <c r="BT19">
        <f ca="1">IFERROR(PEARSON(Summary!$T$3:$T$8,Summary!BU$3:BU$8),0)</f>
        <v>8.0103888274799515E-2</v>
      </c>
      <c r="BU19">
        <f ca="1">IFERROR(PEARSON(Summary!$T$3:$T$8,Summary!BV$3:BV$8),0)</f>
        <v>8.1852023068271079E-3</v>
      </c>
      <c r="BV19">
        <f ca="1">IFERROR(PEARSON(Summary!$T$3:$T$8,Summary!BW$3:BW$8),0)</f>
        <v>0</v>
      </c>
      <c r="BW19">
        <f ca="1">IFERROR(PEARSON(Summary!$T$3:$T$8,Summary!BX$3:BX$8),0)</f>
        <v>8.1852023068267575E-3</v>
      </c>
      <c r="BX19">
        <f ca="1">IFERROR(PEARSON(Summary!$T$3:$T$8,Summary!BY$3:BY$8),0)</f>
        <v>6.1832683559482654E-2</v>
      </c>
      <c r="BY19">
        <f ca="1">IFERROR(PEARSON(Summary!$T$3:$T$8,Summary!BZ$3:BZ$8),0)</f>
        <v>-0.31289474845340576</v>
      </c>
      <c r="BZ19">
        <f ca="1">IFERROR(PEARSON(Summary!$T$3:$T$8,Summary!CA$3:CA$8),0)</f>
        <v>-4.3376958908660591E-2</v>
      </c>
      <c r="CA19">
        <f ca="1">IFERROR(PEARSON(Summary!$T$3:$T$8,Summary!CB$3:CB$8),0)</f>
        <v>-0.37893597443455285</v>
      </c>
    </row>
    <row r="20" spans="1:79">
      <c r="A20" s="4" t="s">
        <v>49</v>
      </c>
      <c r="B20">
        <f ca="1">IFERROR(PEARSON(Summary!$U$3:$U$8,Summary!C$3:C$8),0)</f>
        <v>-0.79563795898242429</v>
      </c>
      <c r="C20">
        <f ca="1">IFERROR(PEARSON(Summary!$U$3:$U$8,Summary!D$3:D$8),0)</f>
        <v>-0.79563795898242429</v>
      </c>
      <c r="D20">
        <f ca="1">IFERROR(PEARSON(Summary!$U$3:$U$8,Summary!E$3:E$8),0)</f>
        <v>-0.83817809916300268</v>
      </c>
      <c r="E20">
        <f ca="1">IFERROR(PEARSON(Summary!$U$3:$U$8,Summary!F$3:F$8),0)</f>
        <v>5.5478322498166303E-2</v>
      </c>
      <c r="F20">
        <f ca="1">IFERROR(PEARSON(Summary!$U$3:$U$8,Summary!G$3:G$8),0)</f>
        <v>-0.80407847107942632</v>
      </c>
      <c r="G20">
        <f ca="1">IFERROR(PEARSON(Summary!$U$3:$U$8,Summary!H$3:H$8),0)</f>
        <v>-0.81903973350548642</v>
      </c>
      <c r="H20">
        <f ca="1">IFERROR(PEARSON(Summary!$U$3:$U$8,Summary!I$3:I$8),0)</f>
        <v>0.67135163011864163</v>
      </c>
      <c r="I20">
        <f ca="1">IFERROR(PEARSON(Summary!$U$3:$U$8,Summary!J$3:J$8),0)</f>
        <v>-0.80432621626947098</v>
      </c>
      <c r="J20">
        <f ca="1">IFERROR(PEARSON(Summary!$U$3:$U$8,Summary!K$3:K$8),0)</f>
        <v>-0.78433754725546989</v>
      </c>
      <c r="K20">
        <f ca="1">IFERROR(PEARSON(Summary!$U$3:$U$8,Summary!L$3:L$8),0)</f>
        <v>0.59950090980411641</v>
      </c>
      <c r="L20">
        <f ca="1">IFERROR(PEARSON(Summary!$U$3:$U$8,Summary!M$3:M$8),0)</f>
        <v>-2.6316639701933684E-2</v>
      </c>
      <c r="M20">
        <f ca="1">IFERROR(PEARSON(Summary!$U$3:$U$8,Summary!N$3:N$8),0)</f>
        <v>0.67135163011864185</v>
      </c>
      <c r="N20">
        <f ca="1">IFERROR(PEARSON(Summary!$U$3:$U$8,Summary!O$3:O$8),0)</f>
        <v>1.3885982886752801E-3</v>
      </c>
      <c r="O20">
        <f ca="1">IFERROR(PEARSON(Summary!$U$3:$U$8,Summary!P$3:P$8),0)</f>
        <v>1.3885982886752701E-3</v>
      </c>
      <c r="P20">
        <f ca="1">IFERROR(PEARSON(Summary!$U$3:$U$8,Summary!Q$3:Q$8),0)</f>
        <v>-0.29786163405638943</v>
      </c>
      <c r="Q20">
        <f ca="1">IFERROR(PEARSON(Summary!$U$3:$U$8,Summary!R$3:R$8),0)</f>
        <v>-7.0736101909785049E-2</v>
      </c>
      <c r="R20">
        <f ca="1">IFERROR(PEARSON(Summary!$U$3:$U$8,Summary!S$3:S$8),0)</f>
        <v>1.3885982886752701E-3</v>
      </c>
      <c r="S20">
        <f ca="1">IFERROR(PEARSON(Summary!$U$3:$U$8,Summary!T$3:T$8),0)</f>
        <v>-0.5279534856352649</v>
      </c>
      <c r="T20">
        <f ca="1">IFERROR(PEARSON(Summary!$U$3:$U$8,Summary!U$3:U$8),0)</f>
        <v>0.99999999999999989</v>
      </c>
      <c r="U20">
        <f ca="1">IFERROR(PEARSON(Summary!$U$3:$U$8,Summary!V$3:V$8),0)</f>
        <v>0.97951723283130498</v>
      </c>
      <c r="V20">
        <f ca="1">IFERROR(PEARSON(Summary!$U$3:$U$8,Summary!W$3:W$8),0)</f>
        <v>-0.19343024763534139</v>
      </c>
      <c r="W20">
        <f ca="1">IFERROR(PEARSON(Summary!$U$3:$U$8,Summary!X$3:X$8),0)</f>
        <v>0.70361470031169238</v>
      </c>
      <c r="X20">
        <f ca="1">IFERROR(PEARSON(Summary!$U$3:$U$8,Summary!Y$3:Y$8),0)</f>
        <v>-0.1688250314104954</v>
      </c>
      <c r="Y20">
        <f ca="1">IFERROR(PEARSON(Summary!$U$3:$U$8,Summary!Z$3:Z$8),0)</f>
        <v>0.94854962793277819</v>
      </c>
      <c r="Z20">
        <f ca="1">IFERROR(PEARSON(Summary!$U$3:$U$8,Summary!AA$3:AA$8),0)</f>
        <v>0</v>
      </c>
      <c r="AA20">
        <f ca="1">IFERROR(PEARSON(Summary!$U$3:$U$8,Summary!AB$3:AB$8),0)</f>
        <v>0.4370090736459617</v>
      </c>
      <c r="AB20">
        <f ca="1">IFERROR(PEARSON(Summary!$U$3:$U$8,Summary!AC$3:AC$8),0)</f>
        <v>0</v>
      </c>
      <c r="AC20">
        <f ca="1">IFERROR(PEARSON(Summary!$U$3:$U$8,Summary!AD$3:AD$8),0)</f>
        <v>0.92499512598445999</v>
      </c>
      <c r="AD20">
        <f ca="1">IFERROR(PEARSON(Summary!$U$3:$U$8,Summary!AE$3:AE$8),0)</f>
        <v>-0.49559175164225155</v>
      </c>
      <c r="AE20">
        <f ca="1">IFERROR(PEARSON(Summary!$U$3:$U$8,Summary!AF$3:AF$8),0)</f>
        <v>0</v>
      </c>
      <c r="AF20">
        <f ca="1">IFERROR(PEARSON(Summary!$U$3:$U$8,Summary!AG$3:AG$8),0)</f>
        <v>-0.1781629263382872</v>
      </c>
      <c r="AG20">
        <f ca="1">IFERROR(PEARSON(Summary!$U$3:$U$8,Summary!AH$3:AH$8),0)</f>
        <v>0.97951723283130532</v>
      </c>
      <c r="AH20">
        <f ca="1">IFERROR(PEARSON(Summary!$U$3:$U$8,Summary!AI$3:AI$8),0)</f>
        <v>-0.10044094256137753</v>
      </c>
      <c r="AI20">
        <f ca="1">IFERROR(PEARSON(Summary!$U$3:$U$8,Summary!AJ$3:AJ$8),0)</f>
        <v>-0.14158452191815013</v>
      </c>
      <c r="AJ20">
        <f ca="1">IFERROR(PEARSON(Summary!$U$3:$U$8,Summary!AK$3:AK$8),0)</f>
        <v>0</v>
      </c>
      <c r="AK20">
        <f ca="1">IFERROR(PEARSON(Summary!$U$3:$U$8,Summary!AL$3:AL$8),0)</f>
        <v>-0.97951723283130532</v>
      </c>
      <c r="AL20">
        <f ca="1">IFERROR(PEARSON(Summary!$U$3:$U$8,Summary!AM$3:AM$8),0)</f>
        <v>-0.1708037526921091</v>
      </c>
      <c r="AM20">
        <f ca="1">IFERROR(PEARSON(Summary!$U$3:$U$8,Summary!AN$3:AN$8),0)</f>
        <v>-0.90553894931311696</v>
      </c>
      <c r="AN20">
        <f ca="1">IFERROR(PEARSON(Summary!$U$3:$U$8,Summary!AO$3:AO$8),0)</f>
        <v>0</v>
      </c>
      <c r="AO20">
        <f ca="1">IFERROR(PEARSON(Summary!$U$3:$U$8,Summary!AP$3:AP$8),0)</f>
        <v>-0.20882549311889051</v>
      </c>
      <c r="AP20">
        <f ca="1">IFERROR(PEARSON(Summary!$U$3:$U$8,Summary!AQ$3:AQ$8),0)</f>
        <v>0</v>
      </c>
      <c r="AQ20">
        <f ca="1">IFERROR(PEARSON(Summary!$U$3:$U$8,Summary!AR$3:AR$8),0)</f>
        <v>-0.46671841386034146</v>
      </c>
      <c r="AR20">
        <f ca="1">IFERROR(PEARSON(Summary!$U$3:$U$8,Summary!AS$3:AS$8),0)</f>
        <v>-0.18887639325799049</v>
      </c>
      <c r="AS20">
        <f ca="1">IFERROR(PEARSON(Summary!$U$3:$U$8,Summary!AT$3:AT$8),0)</f>
        <v>1.3885982886753005E-3</v>
      </c>
      <c r="AT20">
        <f ca="1">IFERROR(PEARSON(Summary!$U$3:$U$8,Summary!AU$3:AU$8),0)</f>
        <v>-0.59999319055804623</v>
      </c>
      <c r="AU20">
        <f ca="1">IFERROR(PEARSON(Summary!$U$3:$U$8,Summary!AV$3:AV$8),0)</f>
        <v>-0.42056731890143267</v>
      </c>
      <c r="AV20">
        <f ca="1">IFERROR(PEARSON(Summary!$U$3:$U$8,Summary!AW$3:AW$8),0)</f>
        <v>-0.43488723343763053</v>
      </c>
      <c r="AW20">
        <f ca="1">IFERROR(PEARSON(Summary!$U$3:$U$8,Summary!AX$3:AX$8),0)</f>
        <v>-0.3502144438105001</v>
      </c>
      <c r="AX20">
        <f ca="1">IFERROR(PEARSON(Summary!$U$3:$U$8,Summary!AY$3:AY$8),0)</f>
        <v>-7.7711336390239638E-2</v>
      </c>
      <c r="AY20">
        <f ca="1">IFERROR(PEARSON(Summary!$U$3:$U$8,Summary!AZ$3:AZ$8),0)</f>
        <v>-0.72124498399421821</v>
      </c>
      <c r="AZ20">
        <f ca="1">IFERROR(PEARSON(Summary!$U$3:$U$8,Summary!BA$3:BA$8),0)</f>
        <v>0</v>
      </c>
      <c r="BA20">
        <f ca="1">IFERROR(PEARSON(Summary!$U$3:$U$8,Summary!BB$3:BB$8),0)</f>
        <v>0.74485499968053326</v>
      </c>
      <c r="BB20">
        <f ca="1">IFERROR(PEARSON(Summary!$U$3:$U$8,Summary!BC$3:BC$8),0)</f>
        <v>0.12191892974565997</v>
      </c>
      <c r="BC20">
        <f ca="1">IFERROR(PEARSON(Summary!$U$3:$U$8,Summary!BD$3:BD$8),0)</f>
        <v>0.13177537453748503</v>
      </c>
      <c r="BD20">
        <f ca="1">IFERROR(PEARSON(Summary!$U$3:$U$8,Summary!BE$3:BE$8),0)</f>
        <v>0.2438993567811889</v>
      </c>
      <c r="BE20">
        <f ca="1">IFERROR(PEARSON(Summary!$U$3:$U$8,Summary!BF$3:BF$8),0)</f>
        <v>0.10789403769199778</v>
      </c>
      <c r="BF20">
        <f ca="1">IFERROR(PEARSON(Summary!$U$3:$U$8,Summary!BG$3:BG$8),0)</f>
        <v>0.69322122984433909</v>
      </c>
      <c r="BG20">
        <f ca="1">IFERROR(PEARSON(Summary!$U$3:$U$8,Summary!BH$3:BH$8),0)</f>
        <v>0.61607809575429284</v>
      </c>
      <c r="BH20">
        <f ca="1">IFERROR(PEARSON(Summary!$U$3:$U$8,Summary!BI$3:BI$8),0)</f>
        <v>-0.50912372147931517</v>
      </c>
      <c r="BI20">
        <f ca="1">IFERROR(PEARSON(Summary!$U$3:$U$8,Summary!BJ$3:BJ$8),0)</f>
        <v>0.3645270195960616</v>
      </c>
      <c r="BJ20">
        <f ca="1">IFERROR(PEARSON(Summary!$U$3:$U$8,Summary!BK$3:BK$8),0)</f>
        <v>0.20436631900358454</v>
      </c>
      <c r="BK20">
        <f ca="1">IFERROR(PEARSON(Summary!$U$3:$U$8,Summary!BL$3:BL$8),0)</f>
        <v>-0.4281839685945199</v>
      </c>
      <c r="BL20">
        <f ca="1">IFERROR(PEARSON(Summary!$U$3:$U$8,Summary!BM$3:BM$8),0)</f>
        <v>5.907013877008585E-2</v>
      </c>
      <c r="BM20">
        <f ca="1">IFERROR(PEARSON(Summary!$U$3:$U$8,Summary!BN$3:BN$8),0)</f>
        <v>-0.50912372147931506</v>
      </c>
      <c r="BN20">
        <f ca="1">IFERROR(PEARSON(Summary!$U$3:$U$8,Summary!BO$3:BO$8),0)</f>
        <v>5.0628624201055697E-2</v>
      </c>
      <c r="BO20">
        <f ca="1">IFERROR(PEARSON(Summary!$U$3:$U$8,Summary!BP$3:BP$8),0)</f>
        <v>0.31799296537926897</v>
      </c>
      <c r="BP20">
        <f ca="1">IFERROR(PEARSON(Summary!$U$3:$U$8,Summary!BQ$3:BQ$8),0)</f>
        <v>0.3645270195960616</v>
      </c>
      <c r="BQ20">
        <f ca="1">IFERROR(PEARSON(Summary!$U$3:$U$8,Summary!BR$3:BR$8),0)</f>
        <v>0.13349884784704361</v>
      </c>
      <c r="BR20">
        <f ca="1">IFERROR(PEARSON(Summary!$U$3:$U$8,Summary!BS$3:BS$8),0)</f>
        <v>0</v>
      </c>
      <c r="BS20">
        <f ca="1">IFERROR(PEARSON(Summary!$U$3:$U$8,Summary!BT$3:BT$8),0)</f>
        <v>0.7513765509320558</v>
      </c>
      <c r="BT20">
        <f ca="1">IFERROR(PEARSON(Summary!$U$3:$U$8,Summary!BU$3:BU$8),0)</f>
        <v>-0.83817809916300245</v>
      </c>
      <c r="BU20">
        <f ca="1">IFERROR(PEARSON(Summary!$U$3:$U$8,Summary!BV$3:BV$8),0)</f>
        <v>5.5478322498166199E-2</v>
      </c>
      <c r="BV20">
        <f ca="1">IFERROR(PEARSON(Summary!$U$3:$U$8,Summary!BW$3:BW$8),0)</f>
        <v>0</v>
      </c>
      <c r="BW20">
        <f ca="1">IFERROR(PEARSON(Summary!$U$3:$U$8,Summary!BX$3:BX$8),0)</f>
        <v>5.5478322498166303E-2</v>
      </c>
      <c r="BX20">
        <f ca="1">IFERROR(PEARSON(Summary!$U$3:$U$8,Summary!BY$3:BY$8),0)</f>
        <v>0.76706422237484084</v>
      </c>
      <c r="BY20">
        <f ca="1">IFERROR(PEARSON(Summary!$U$3:$U$8,Summary!BZ$3:BZ$8),0)</f>
        <v>-0.35067364569264781</v>
      </c>
      <c r="BZ20">
        <f ca="1">IFERROR(PEARSON(Summary!$U$3:$U$8,Summary!CA$3:CA$8),0)</f>
        <v>-0.79170113146695398</v>
      </c>
      <c r="CA20">
        <f ca="1">IFERROR(PEARSON(Summary!$U$3:$U$8,Summary!CB$3:CB$8),0)</f>
        <v>-0.14364342486020124</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7.461165396771662E-3</v>
      </c>
      <c r="R21">
        <f ca="1">IFERROR(PEARSON(Summary!$V$3:$V$8,Summary!S$3:S$8),0)</f>
        <v>-0.19999999999999996</v>
      </c>
      <c r="S21">
        <f ca="1">IFERROR(PEARSON(Summary!$V$3:$V$8,Summary!T$3:T$8),0)</f>
        <v>-0.64583140631425018</v>
      </c>
      <c r="T21">
        <f ca="1">IFERROR(PEARSON(Summary!$V$3:$V$8,Summary!U$3:U$8),0)</f>
        <v>0.97951723283130498</v>
      </c>
      <c r="U21">
        <f ca="1">IFERROR(PEARSON(Summary!$V$3:$V$8,Summary!V$3:V$8),0)</f>
        <v>1</v>
      </c>
      <c r="V21">
        <f ca="1">IFERROR(PEARSON(Summary!$V$3:$V$8,Summary!W$3:W$8),0)</f>
        <v>-0.17775222611974789</v>
      </c>
      <c r="W21">
        <f ca="1">IFERROR(PEARSON(Summary!$V$3:$V$8,Summary!X$3:X$8),0)</f>
        <v>0.56397440553791134</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-0.50551895467824648</v>
      </c>
      <c r="AE21">
        <f ca="1">IFERROR(PEARSON(Summary!$V$3:$V$8,Summary!AF$3:AF$8),0)</f>
        <v>0</v>
      </c>
      <c r="AF21">
        <f ca="1">IFERROR(PEARSON(Summary!$V$3:$V$8,Summary!AG$3:AG$8),0)</f>
        <v>-4.3881824747761443E-2</v>
      </c>
      <c r="AG21">
        <f ca="1">IFERROR(PEARSON(Summary!$V$3:$V$8,Summary!AH$3:AH$8),0)</f>
        <v>0.99999999999999956</v>
      </c>
      <c r="AH21">
        <f ca="1">IFERROR(PEARSON(Summary!$V$3:$V$8,Summary!AI$3:AI$8),0)</f>
        <v>-0.28235463150271584</v>
      </c>
      <c r="AI21">
        <f ca="1">IFERROR(PEARSON(Summary!$V$3:$V$8,Summary!AJ$3:AJ$8),0)</f>
        <v>-9.3376998456257465E-2</v>
      </c>
      <c r="AJ21">
        <f ca="1">IFERROR(PEARSON(Summary!$V$3:$V$8,Summary!AK$3:AK$8),0)</f>
        <v>0</v>
      </c>
      <c r="AK21">
        <f ca="1">IFERROR(PEARSON(Summary!$V$3:$V$8,Summary!AL$3:AL$8),0)</f>
        <v>-0.99999999999999967</v>
      </c>
      <c r="AL21">
        <f ca="1">IFERROR(PEARSON(Summary!$V$3:$V$8,Summary!AM$3:AM$8),0)</f>
        <v>-0.10772254459545946</v>
      </c>
      <c r="AM21">
        <f ca="1">IFERROR(PEARSON(Summary!$V$3:$V$8,Summary!AN$3:AN$8),0)</f>
        <v>-0.80156123161616966</v>
      </c>
      <c r="AN21">
        <f ca="1">IFERROR(PEARSON(Summary!$V$3:$V$8,Summary!AO$3:AO$8),0)</f>
        <v>0</v>
      </c>
      <c r="AO21">
        <f ca="1">IFERROR(PEARSON(Summary!$V$3:$V$8,Summary!AP$3:AP$8),0)</f>
        <v>-0.14858746585778998</v>
      </c>
      <c r="AP21">
        <f ca="1">IFERROR(PEARSON(Summary!$V$3:$V$8,Summary!AQ$3:AQ$8),0)</f>
        <v>0</v>
      </c>
      <c r="AQ21">
        <f ca="1">IFERROR(PEARSON(Summary!$V$3:$V$8,Summary!AR$3:AR$8),0)</f>
        <v>-0.41565960863833545</v>
      </c>
      <c r="AR21">
        <f ca="1">IFERROR(PEARSON(Summary!$V$3:$V$8,Summary!AS$3:AS$8),0)</f>
        <v>-0.25333863667759493</v>
      </c>
      <c r="AS21">
        <f ca="1">IFERROR(PEARSON(Summary!$V$3:$V$8,Summary!AT$3:AT$8),0)</f>
        <v>-0.2</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0.19999999999999996</v>
      </c>
      <c r="BC21">
        <f ca="1">IFERROR(PEARSON(Summary!$V$3:$V$8,Summary!BD$3:BD$8),0)</f>
        <v>0.2161688505835587</v>
      </c>
      <c r="BD21">
        <f ca="1">IFERROR(PEARSON(Summary!$V$3:$V$8,Summary!BE$3:BE$8),0)</f>
        <v>0.34959056332250532</v>
      </c>
      <c r="BE21">
        <f ca="1">IFERROR(PEARSON(Summary!$V$3:$V$8,Summary!BF$3:BF$8),0)</f>
        <v>0.22937804957093355</v>
      </c>
      <c r="BF21">
        <f ca="1">IFERROR(PEARSON(Summary!$V$3:$V$8,Summary!BG$3:BG$8),0)</f>
        <v>0.63393905573299014</v>
      </c>
      <c r="BG21">
        <f ca="1">IFERROR(PEARSON(Summary!$V$3:$V$8,Summary!BH$3:BH$8),0)</f>
        <v>0.60357397079848629</v>
      </c>
      <c r="BH21">
        <f ca="1">IFERROR(PEARSON(Summary!$V$3:$V$8,Summary!BI$3:BI$8),0)</f>
        <v>-0.41522739926869978</v>
      </c>
      <c r="BI21">
        <f ca="1">IFERROR(PEARSON(Summary!$V$3:$V$8,Summary!BJ$3:BJ$8),0)</f>
        <v>0.44721359549995787</v>
      </c>
      <c r="BJ21">
        <f ca="1">IFERROR(PEARSON(Summary!$V$3:$V$8,Summary!BK$3:BK$8),0)</f>
        <v>9.7212456918363416E-2</v>
      </c>
      <c r="BK21">
        <f ca="1">IFERROR(PEARSON(Summary!$V$3:$V$8,Summary!BL$3:BL$8),0)</f>
        <v>-0.34921514788478902</v>
      </c>
      <c r="BL21">
        <f ca="1">IFERROR(PEARSON(Summary!$V$3:$V$8,Summary!BM$3:BM$8),0)</f>
        <v>0.17103722209882713</v>
      </c>
      <c r="BM21">
        <f ca="1">IFERROR(PEARSON(Summary!$V$3:$V$8,Summary!BN$3:BN$8),0)</f>
        <v>-0.41522739926869973</v>
      </c>
      <c r="BN21">
        <f ca="1">IFERROR(PEARSON(Summary!$V$3:$V$8,Summary!BO$3:BO$8),0)</f>
        <v>0.16265180320135547</v>
      </c>
      <c r="BO21">
        <f ca="1">IFERROR(PEARSON(Summary!$V$3:$V$8,Summary!BP$3:BP$8),0)</f>
        <v>0.4251236840992102</v>
      </c>
      <c r="BP21">
        <f ca="1">IFERROR(PEARSON(Summary!$V$3:$V$8,Summary!BQ$3:BQ$8),0)</f>
        <v>0.44721359549995787</v>
      </c>
      <c r="BQ21">
        <f ca="1">IFERROR(PEARSON(Summary!$V$3:$V$8,Summary!BR$3:BR$8),0)</f>
        <v>0.22768040475062087</v>
      </c>
      <c r="BR21">
        <f ca="1">IFERROR(PEARSON(Summary!$V$3:$V$8,Summary!BS$3:BS$8),0)</f>
        <v>0</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0.92078285658679049</v>
      </c>
      <c r="R22">
        <f ca="1">IFERROR(PEARSON(Summary!$W$3:$W$8,Summary!S$3:S$8),0)</f>
        <v>-5.8452958874178763E-2</v>
      </c>
      <c r="S22">
        <f ca="1">IFERROR(PEARSON(Summary!$W$3:$W$8,Summary!T$3:T$8),0)</f>
        <v>-6.0728363843677566E-2</v>
      </c>
      <c r="T22">
        <f ca="1">IFERROR(PEARSON(Summary!$W$3:$W$8,Summary!U$3:U$8),0)</f>
        <v>-0.19343024763534139</v>
      </c>
      <c r="U22">
        <f ca="1">IFERROR(PEARSON(Summary!$W$3:$W$8,Summary!V$3:V$8),0)</f>
        <v>-0.17775222611974789</v>
      </c>
      <c r="V22">
        <f ca="1">IFERROR(PEARSON(Summary!$W$3:$W$8,Summary!W$3:W$8),0)</f>
        <v>1</v>
      </c>
      <c r="W22">
        <f ca="1">IFERROR(PEARSON(Summary!$W$3:$W$8,Summary!X$3:X$8),0)</f>
        <v>-0.47679530362458167</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0.9031891662414846</v>
      </c>
      <c r="AE22">
        <f ca="1">IFERROR(PEARSON(Summary!$W$3:$W$8,Summary!AF$3:AF$8),0)</f>
        <v>0</v>
      </c>
      <c r="AF22">
        <f ca="1">IFERROR(PEARSON(Summary!$W$3:$W$8,Summary!AG$3:AG$8),0)</f>
        <v>0.76946036809435825</v>
      </c>
      <c r="AG22">
        <f ca="1">IFERROR(PEARSON(Summary!$W$3:$W$8,Summary!AH$3:AH$8),0)</f>
        <v>-0.17775222611974789</v>
      </c>
      <c r="AH22">
        <f ca="1">IFERROR(PEARSON(Summary!$W$3:$W$8,Summary!AI$3:AI$8),0)</f>
        <v>-0.25647279106025594</v>
      </c>
      <c r="AI22">
        <f ca="1">IFERROR(PEARSON(Summary!$W$3:$W$8,Summary!AJ$3:AJ$8),0)</f>
        <v>-0.50462336931100682</v>
      </c>
      <c r="AJ22">
        <f ca="1">IFERROR(PEARSON(Summary!$W$3:$W$8,Summary!AK$3:AK$8),0)</f>
        <v>0</v>
      </c>
      <c r="AK22">
        <f ca="1">IFERROR(PEARSON(Summary!$W$3:$W$8,Summary!AL$3:AL$8),0)</f>
        <v>0.17775222611974789</v>
      </c>
      <c r="AL22">
        <f ca="1">IFERROR(PEARSON(Summary!$W$3:$W$8,Summary!AM$3:AM$8),0)</f>
        <v>0.97070686782662119</v>
      </c>
      <c r="AM22">
        <f ca="1">IFERROR(PEARSON(Summary!$W$3:$W$8,Summary!AN$3:AN$8),0)</f>
        <v>0.19984412706689028</v>
      </c>
      <c r="AN22">
        <f ca="1">IFERROR(PEARSON(Summary!$W$3:$W$8,Summary!AO$3:AO$8),0)</f>
        <v>0</v>
      </c>
      <c r="AO22">
        <f ca="1">IFERROR(PEARSON(Summary!$W$3:$W$8,Summary!AP$3:AP$8),0)</f>
        <v>0.8872024509548776</v>
      </c>
      <c r="AP22">
        <f ca="1">IFERROR(PEARSON(Summary!$W$3:$W$8,Summary!AQ$3:AQ$8),0)</f>
        <v>0</v>
      </c>
      <c r="AQ22">
        <f ca="1">IFERROR(PEARSON(Summary!$W$3:$W$8,Summary!AR$3:AR$8),0)</f>
        <v>0.71515365945365161</v>
      </c>
      <c r="AR22">
        <f ca="1">IFERROR(PEARSON(Summary!$W$3:$W$8,Summary!AS$3:AS$8),0)</f>
        <v>-0.88571948915793186</v>
      </c>
      <c r="AS22">
        <f ca="1">IFERROR(PEARSON(Summary!$W$3:$W$8,Summary!AT$3:AT$8),0)</f>
        <v>-5.8452958874178791E-2</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-0.80494787224450248</v>
      </c>
      <c r="BC22">
        <f ca="1">IFERROR(PEARSON(Summary!$W$3:$W$8,Summary!BD$3:BD$8),0)</f>
        <v>-0.63810330111848479</v>
      </c>
      <c r="BD22">
        <f ca="1">IFERROR(PEARSON(Summary!$W$3:$W$8,Summary!BE$3:BE$8),0)</f>
        <v>-0.65146214867039454</v>
      </c>
      <c r="BE22">
        <f ca="1">IFERROR(PEARSON(Summary!$W$3:$W$8,Summary!BF$3:BF$8),0)</f>
        <v>-0.62020303819608158</v>
      </c>
      <c r="BF22">
        <f ca="1">IFERROR(PEARSON(Summary!$W$3:$W$8,Summary!BG$3:BG$8),0)</f>
        <v>-0.56683995996937397</v>
      </c>
      <c r="BG22">
        <f ca="1">IFERROR(PEARSON(Summary!$W$3:$W$8,Summary!BH$3:BH$8),0)</f>
        <v>-0.38503284094821694</v>
      </c>
      <c r="BH22">
        <f ca="1">IFERROR(PEARSON(Summary!$W$3:$W$8,Summary!BI$3:BI$8),0)</f>
        <v>-0.39713149018123139</v>
      </c>
      <c r="BI22">
        <f ca="1">IFERROR(PEARSON(Summary!$W$3:$W$8,Summary!BJ$3:BJ$8),0)</f>
        <v>-0.5775710856967422</v>
      </c>
      <c r="BJ22">
        <f ca="1">IFERROR(PEARSON(Summary!$W$3:$W$8,Summary!BK$3:BK$8),0)</f>
        <v>0.62373450502899885</v>
      </c>
      <c r="BK22">
        <f ca="1">IFERROR(PEARSON(Summary!$W$3:$W$8,Summary!BL$3:BL$8),0)</f>
        <v>-0.45888299625515822</v>
      </c>
      <c r="BL22">
        <f ca="1">IFERROR(PEARSON(Summary!$W$3:$W$8,Summary!BM$3:BM$8),0)</f>
        <v>-0.63407926734001085</v>
      </c>
      <c r="BM22">
        <f ca="1">IFERROR(PEARSON(Summary!$W$3:$W$8,Summary!BN$3:BN$8),0)</f>
        <v>-0.54562579618258689</v>
      </c>
      <c r="BN22">
        <f ca="1">IFERROR(PEARSON(Summary!$W$3:$W$8,Summary!BO$3:BO$8),0)</f>
        <v>-0.65262070649101289</v>
      </c>
      <c r="BO22">
        <f ca="1">IFERROR(PEARSON(Summary!$W$3:$W$8,Summary!BP$3:BP$8),0)</f>
        <v>-0.58716139503185738</v>
      </c>
      <c r="BP22">
        <f ca="1">IFERROR(PEARSON(Summary!$W$3:$W$8,Summary!BQ$3:BQ$8),0)</f>
        <v>-0.84412652260952947</v>
      </c>
      <c r="BQ22">
        <f ca="1">IFERROR(PEARSON(Summary!$W$3:$W$8,Summary!BR$3:BR$8),0)</f>
        <v>-0.57642200789120857</v>
      </c>
      <c r="BR22">
        <f ca="1">IFERROR(PEARSON(Summary!$W$3:$W$8,Summary!BS$3:BS$8),0)</f>
        <v>0</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-0.95750686677083607</v>
      </c>
      <c r="C23">
        <f ca="1">IFERROR(PEARSON(Summary!$X$3:$X$8,Summary!D$3:D$8),0)</f>
        <v>-0.95750686677083607</v>
      </c>
      <c r="D23">
        <f ca="1">IFERROR(PEARSON(Summary!$X$3:$X$8,Summary!E$3:E$8),0)</f>
        <v>-0.95161471337305348</v>
      </c>
      <c r="E23">
        <f ca="1">IFERROR(PEARSON(Summary!$X$3:$X$8,Summary!F$3:F$8),0)</f>
        <v>0.41629735350655794</v>
      </c>
      <c r="F23">
        <f ca="1">IFERROR(PEARSON(Summary!$X$3:$X$8,Summary!G$3:G$8),0)</f>
        <v>-0.95733291261276932</v>
      </c>
      <c r="G23">
        <f ca="1">IFERROR(PEARSON(Summary!$X$3:$X$8,Summary!H$3:H$8),0)</f>
        <v>-0.95573847175995796</v>
      </c>
      <c r="H23">
        <f ca="1">IFERROR(PEARSON(Summary!$X$3:$X$8,Summary!I$3:I$8),0)</f>
        <v>0.68401309640860164</v>
      </c>
      <c r="I23">
        <f ca="1">IFERROR(PEARSON(Summary!$X$3:$X$8,Summary!J$3:J$8),0)</f>
        <v>-0.95725234705775464</v>
      </c>
      <c r="J23">
        <f ca="1">IFERROR(PEARSON(Summary!$X$3:$X$8,Summary!K$3:K$8),0)</f>
        <v>-0.96178800677500775</v>
      </c>
      <c r="K23">
        <f ca="1">IFERROR(PEARSON(Summary!$X$3:$X$8,Summary!L$3:L$8),0)</f>
        <v>0.58748903713856293</v>
      </c>
      <c r="L23">
        <f ca="1">IFERROR(PEARSON(Summary!$X$3:$X$8,Summary!M$3:M$8),0)</f>
        <v>-0.40495507117655277</v>
      </c>
      <c r="M23">
        <f ca="1">IFERROR(PEARSON(Summary!$X$3:$X$8,Summary!N$3:N$8),0)</f>
        <v>0.68401309640860197</v>
      </c>
      <c r="N23">
        <f ca="1">IFERROR(PEARSON(Summary!$X$3:$X$8,Summary!O$3:O$8),0)</f>
        <v>0.62288794518060964</v>
      </c>
      <c r="O23">
        <f ca="1">IFERROR(PEARSON(Summary!$X$3:$X$8,Summary!P$3:P$8),0)</f>
        <v>0.62288794518060953</v>
      </c>
      <c r="P23">
        <f ca="1">IFERROR(PEARSON(Summary!$X$3:$X$8,Summary!Q$3:Q$8),0)</f>
        <v>-0.66935396269422098</v>
      </c>
      <c r="Q23">
        <f ca="1">IFERROR(PEARSON(Summary!$X$3:$X$8,Summary!R$3:R$8),0)</f>
        <v>-0.59449701178369385</v>
      </c>
      <c r="R23">
        <f ca="1">IFERROR(PEARSON(Summary!$X$3:$X$8,Summary!S$3:S$8),0)</f>
        <v>0.62288794518060953</v>
      </c>
      <c r="S23">
        <f ca="1">IFERROR(PEARSON(Summary!$X$3:$X$8,Summary!T$3:T$8),0)</f>
        <v>0.14567624383327987</v>
      </c>
      <c r="T23">
        <f ca="1">IFERROR(PEARSON(Summary!$X$3:$X$8,Summary!U$3:U$8),0)</f>
        <v>0.70361470031169238</v>
      </c>
      <c r="U23">
        <f ca="1">IFERROR(PEARSON(Summary!$X$3:$X$8,Summary!V$3:V$8),0)</f>
        <v>0.56397440553791134</v>
      </c>
      <c r="V23">
        <f ca="1">IFERROR(PEARSON(Summary!$X$3:$X$8,Summary!W$3:W$8),0)</f>
        <v>-0.47679530362458167</v>
      </c>
      <c r="W23">
        <f ca="1">IFERROR(PEARSON(Summary!$X$3:$X$8,Summary!X$3:X$8),0)</f>
        <v>0.99999999999999978</v>
      </c>
      <c r="X23">
        <f ca="1">IFERROR(PEARSON(Summary!$X$3:$X$8,Summary!Y$3:Y$8),0)</f>
        <v>0.21989659534882797</v>
      </c>
      <c r="Y23">
        <f ca="1">IFERROR(PEARSON(Summary!$X$3:$X$8,Summary!Z$3:Z$8),0)</f>
        <v>0.86432836605773988</v>
      </c>
      <c r="Z23">
        <f ca="1">IFERROR(PEARSON(Summary!$X$3:$X$8,Summary!AA$3:AA$8),0)</f>
        <v>0</v>
      </c>
      <c r="AA23">
        <f ca="1">IFERROR(PEARSON(Summary!$X$3:$X$8,Summary!AB$3:AB$8),0)</f>
        <v>0.59770187542111541</v>
      </c>
      <c r="AB23">
        <f ca="1">IFERROR(PEARSON(Summary!$X$3:$X$8,Summary!AC$3:AC$8),0)</f>
        <v>0</v>
      </c>
      <c r="AC23">
        <f ca="1">IFERROR(PEARSON(Summary!$X$3:$X$8,Summary!AD$3:AD$8),0)</f>
        <v>0.88715346146449681</v>
      </c>
      <c r="AD23">
        <f ca="1">IFERROR(PEARSON(Summary!$X$3:$X$8,Summary!AE$3:AE$8),0)</f>
        <v>-0.51041193949626318</v>
      </c>
      <c r="AE23">
        <f ca="1">IFERROR(PEARSON(Summary!$X$3:$X$8,Summary!AF$3:AF$8),0)</f>
        <v>0</v>
      </c>
      <c r="AF23">
        <f ca="1">IFERROR(PEARSON(Summary!$X$3:$X$8,Summary!AG$3:AG$8),0)</f>
        <v>-0.72065838707308405</v>
      </c>
      <c r="AG23">
        <f ca="1">IFERROR(PEARSON(Summary!$X$3:$X$8,Summary!AH$3:AH$8),0)</f>
        <v>0.56397440553791134</v>
      </c>
      <c r="AH23">
        <f ca="1">IFERROR(PEARSON(Summary!$X$3:$X$8,Summary!AI$3:AI$8),0)</f>
        <v>0.5211025511275178</v>
      </c>
      <c r="AI23">
        <f ca="1">IFERROR(PEARSON(Summary!$X$3:$X$8,Summary!AJ$3:AJ$8),0)</f>
        <v>4.8859958275979061E-2</v>
      </c>
      <c r="AJ23">
        <f ca="1">IFERROR(PEARSON(Summary!$X$3:$X$8,Summary!AK$3:AK$8),0)</f>
        <v>0</v>
      </c>
      <c r="AK23">
        <f ca="1">IFERROR(PEARSON(Summary!$X$3:$X$8,Summary!AL$3:AL$8),0)</f>
        <v>-0.56397440553791145</v>
      </c>
      <c r="AL23">
        <f ca="1">IFERROR(PEARSON(Summary!$X$3:$X$8,Summary!AM$3:AM$8),0)</f>
        <v>-0.59641250106792509</v>
      </c>
      <c r="AM23">
        <f ca="1">IFERROR(PEARSON(Summary!$X$3:$X$8,Summary!AN$3:AN$8),0)</f>
        <v>-0.90100464453057505</v>
      </c>
      <c r="AN23">
        <f ca="1">IFERROR(PEARSON(Summary!$X$3:$X$8,Summary!AO$3:AO$8),0)</f>
        <v>0</v>
      </c>
      <c r="AO23">
        <f ca="1">IFERROR(PEARSON(Summary!$X$3:$X$8,Summary!AP$3:AP$8),0)</f>
        <v>-0.6420656908189154</v>
      </c>
      <c r="AP23">
        <f ca="1">IFERROR(PEARSON(Summary!$X$3:$X$8,Summary!AQ$3:AQ$8),0)</f>
        <v>0</v>
      </c>
      <c r="AQ23">
        <f ca="1">IFERROR(PEARSON(Summary!$X$3:$X$8,Summary!AR$3:AR$8),0)</f>
        <v>-0.737604205310471</v>
      </c>
      <c r="AR23">
        <f ca="1">IFERROR(PEARSON(Summary!$X$3:$X$8,Summary!AS$3:AS$8),0)</f>
        <v>0.36465978505522745</v>
      </c>
      <c r="AS23">
        <f ca="1">IFERROR(PEARSON(Summary!$X$3:$X$8,Summary!AT$3:AT$8),0)</f>
        <v>0.62288794518060953</v>
      </c>
      <c r="AT23">
        <f ca="1">IFERROR(PEARSON(Summary!$X$3:$X$8,Summary!AU$3:AU$8),0)</f>
        <v>-0.91969641036705263</v>
      </c>
      <c r="AU23">
        <f ca="1">IFERROR(PEARSON(Summary!$X$3:$X$8,Summary!AV$3:AV$8),0)</f>
        <v>-0.72608082361666404</v>
      </c>
      <c r="AV23">
        <f ca="1">IFERROR(PEARSON(Summary!$X$3:$X$8,Summary!AW$3:AW$8),0)</f>
        <v>-0.63939775599210769</v>
      </c>
      <c r="AW23">
        <f ca="1">IFERROR(PEARSON(Summary!$X$3:$X$8,Summary!AX$3:AX$8),0)</f>
        <v>-0.56163777567595397</v>
      </c>
      <c r="AX23">
        <f ca="1">IFERROR(PEARSON(Summary!$X$3:$X$8,Summary!AY$3:AY$8),0)</f>
        <v>0.10144353582000812</v>
      </c>
      <c r="AY23">
        <f ca="1">IFERROR(PEARSON(Summary!$X$3:$X$8,Summary!AZ$3:AZ$8),0)</f>
        <v>-0.80756716125904482</v>
      </c>
      <c r="AZ23">
        <f ca="1">IFERROR(PEARSON(Summary!$X$3:$X$8,Summary!BA$3:BA$8),0)</f>
        <v>0</v>
      </c>
      <c r="BA23">
        <f ca="1">IFERROR(PEARSON(Summary!$X$3:$X$8,Summary!BB$3:BB$8),0)</f>
        <v>0.96029284922687375</v>
      </c>
      <c r="BB23">
        <f ca="1">IFERROR(PEARSON(Summary!$X$3:$X$8,Summary!BC$3:BC$8),0)</f>
        <v>0.14912489722057945</v>
      </c>
      <c r="BC23">
        <f ca="1">IFERROR(PEARSON(Summary!$X$3:$X$8,Summary!BD$3:BD$8),0)</f>
        <v>0.11209692672264068</v>
      </c>
      <c r="BD23">
        <f ca="1">IFERROR(PEARSON(Summary!$X$3:$X$8,Summary!BE$3:BE$8),0)</f>
        <v>9.9070436911237139E-2</v>
      </c>
      <c r="BE23">
        <f ca="1">IFERROR(PEARSON(Summary!$X$3:$X$8,Summary!BF$3:BF$8),0)</f>
        <v>-4.5703327922949233E-2</v>
      </c>
      <c r="BF23">
        <f ca="1">IFERROR(PEARSON(Summary!$X$3:$X$8,Summary!BG$3:BG$8),0)</f>
        <v>0.83858411099178354</v>
      </c>
      <c r="BG23">
        <f ca="1">IFERROR(PEARSON(Summary!$X$3:$X$8,Summary!BH$3:BH$8),0)</f>
        <v>0.62591451013609944</v>
      </c>
      <c r="BH23">
        <f ca="1">IFERROR(PEARSON(Summary!$X$3:$X$8,Summary!BI$3:BI$8),0)</f>
        <v>-0.40388632935800267</v>
      </c>
      <c r="BI23">
        <f ca="1">IFERROR(PEARSON(Summary!$X$3:$X$8,Summary!BJ$3:BJ$8),0)</f>
        <v>0.23190792525747969</v>
      </c>
      <c r="BJ23">
        <f ca="1">IFERROR(PEARSON(Summary!$X$3:$X$8,Summary!BK$3:BK$8),0)</f>
        <v>0.1924350196579038</v>
      </c>
      <c r="BK23">
        <f ca="1">IFERROR(PEARSON(Summary!$X$3:$X$8,Summary!BL$3:BL$8),0)</f>
        <v>-0.26038336518094307</v>
      </c>
      <c r="BL23">
        <f ca="1">IFERROR(PEARSON(Summary!$X$3:$X$8,Summary!BM$3:BM$8),0)</f>
        <v>-3.0589096213649473E-2</v>
      </c>
      <c r="BM23">
        <f ca="1">IFERROR(PEARSON(Summary!$X$3:$X$8,Summary!BN$3:BN$8),0)</f>
        <v>-0.40388632935800278</v>
      </c>
      <c r="BN23">
        <f ca="1">IFERROR(PEARSON(Summary!$X$3:$X$8,Summary!BO$3:BO$8),0)</f>
        <v>-3.3599555010716618E-2</v>
      </c>
      <c r="BO23">
        <f ca="1">IFERROR(PEARSON(Summary!$X$3:$X$8,Summary!BP$3:BP$8),0)</f>
        <v>0.12392324981988154</v>
      </c>
      <c r="BP23">
        <f ca="1">IFERROR(PEARSON(Summary!$X$3:$X$8,Summary!BQ$3:BQ$8),0)</f>
        <v>0.23190792525747972</v>
      </c>
      <c r="BQ23">
        <f ca="1">IFERROR(PEARSON(Summary!$X$3:$X$8,Summary!BR$3:BR$8),0)</f>
        <v>6.7321850051304755E-2</v>
      </c>
      <c r="BR23">
        <f ca="1">IFERROR(PEARSON(Summary!$X$3:$X$8,Summary!BS$3:BS$8),0)</f>
        <v>0</v>
      </c>
      <c r="BS23">
        <f ca="1">IFERROR(PEARSON(Summary!$X$3:$X$8,Summary!BT$3:BT$8),0)</f>
        <v>0.76038294567598796</v>
      </c>
      <c r="BT23">
        <f ca="1">IFERROR(PEARSON(Summary!$X$3:$X$8,Summary!BU$3:BU$8),0)</f>
        <v>-0.9516147133730537</v>
      </c>
      <c r="BU23">
        <f ca="1">IFERROR(PEARSON(Summary!$X$3:$X$8,Summary!BV$3:BV$8),0)</f>
        <v>0.41629735350655811</v>
      </c>
      <c r="BV23">
        <f ca="1">IFERROR(PEARSON(Summary!$X$3:$X$8,Summary!BW$3:BW$8),0)</f>
        <v>0</v>
      </c>
      <c r="BW23">
        <f ca="1">IFERROR(PEARSON(Summary!$X$3:$X$8,Summary!BX$3:BX$8),0)</f>
        <v>0.41629735350655794</v>
      </c>
      <c r="BX23">
        <f ca="1">IFERROR(PEARSON(Summary!$X$3:$X$8,Summary!BY$3:BY$8),0)</f>
        <v>0.99553717191503788</v>
      </c>
      <c r="BY23">
        <f ca="1">IFERROR(PEARSON(Summary!$X$3:$X$8,Summary!BZ$3:BZ$8),0)</f>
        <v>-0.53903877219644836</v>
      </c>
      <c r="BZ23">
        <f ca="1">IFERROR(PEARSON(Summary!$X$3:$X$8,Summary!CA$3:CA$8),0)</f>
        <v>-0.84298348248783139</v>
      </c>
      <c r="CA23">
        <f ca="1">IFERROR(PEARSON(Summary!$X$3:$X$8,Summary!CB$3:CB$8),0)</f>
        <v>-0.5766110255444048</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-0.87026608486301626</v>
      </c>
      <c r="R24">
        <f ca="1">IFERROR(PEARSON(Summary!$Y$3:$Y$8,Summary!S$3:S$8),0)</f>
        <v>-4.1898090815696689E-4</v>
      </c>
      <c r="S24">
        <f ca="1">IFERROR(PEARSON(Summary!$Y$3:$Y$8,Summary!T$3:T$8),0)</f>
        <v>0.43219553754024054</v>
      </c>
      <c r="T24">
        <f ca="1">IFERROR(PEARSON(Summary!$Y$3:$Y$8,Summary!U$3:U$8),0)</f>
        <v>-0.1688250314104954</v>
      </c>
      <c r="U24">
        <f ca="1">IFERROR(PEARSON(Summary!$Y$3:$Y$8,Summary!V$3:V$8),0)</f>
        <v>-0.16532986635870839</v>
      </c>
      <c r="V24">
        <f ca="1">IFERROR(PEARSON(Summary!$Y$3:$Y$8,Summary!W$3:W$8),0)</f>
        <v>-0.84050642579842838</v>
      </c>
      <c r="W24">
        <f ca="1">IFERROR(PEARSON(Summary!$Y$3:$Y$8,Summary!X$3:X$8),0)</f>
        <v>0.21989659534882797</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-0.55785906668233087</v>
      </c>
      <c r="AE24">
        <f ca="1">IFERROR(PEARSON(Summary!$Y$3:$Y$8,Summary!AF$3:AF$8),0)</f>
        <v>0</v>
      </c>
      <c r="AF24">
        <f ca="1">IFERROR(PEARSON(Summary!$Y$3:$Y$8,Summary!AG$3:AG$8),0)</f>
        <v>-0.51989083319482388</v>
      </c>
      <c r="AG24">
        <f ca="1">IFERROR(PEARSON(Summary!$Y$3:$Y$8,Summary!AH$3:AH$8),0)</f>
        <v>-0.16532986635870842</v>
      </c>
      <c r="AH24">
        <f ca="1">IFERROR(PEARSON(Summary!$Y$3:$Y$8,Summary!AI$3:AI$8),0)</f>
        <v>8.4376591126053072E-2</v>
      </c>
      <c r="AI24">
        <f ca="1">IFERROR(PEARSON(Summary!$Y$3:$Y$8,Summary!AJ$3:AJ$8),0)</f>
        <v>0.85096827978775225</v>
      </c>
      <c r="AJ24">
        <f ca="1">IFERROR(PEARSON(Summary!$Y$3:$Y$8,Summary!AK$3:AK$8),0)</f>
        <v>0</v>
      </c>
      <c r="AK24">
        <f ca="1">IFERROR(PEARSON(Summary!$Y$3:$Y$8,Summary!AL$3:AL$8),0)</f>
        <v>0.16532986635870842</v>
      </c>
      <c r="AL24">
        <f ca="1">IFERROR(PEARSON(Summary!$Y$3:$Y$8,Summary!AM$3:AM$8),0)</f>
        <v>-0.80900972727851472</v>
      </c>
      <c r="AM24">
        <f ca="1">IFERROR(PEARSON(Summary!$Y$3:$Y$8,Summary!AN$3:AN$8),0)</f>
        <v>0.15295593972082372</v>
      </c>
      <c r="AN24">
        <f ca="1">IFERROR(PEARSON(Summary!$Y$3:$Y$8,Summary!AO$3:AO$8),0)</f>
        <v>0</v>
      </c>
      <c r="AO24">
        <f ca="1">IFERROR(PEARSON(Summary!$Y$3:$Y$8,Summary!AP$3:AP$8),0)</f>
        <v>-0.88886824364814254</v>
      </c>
      <c r="AP24">
        <f ca="1">IFERROR(PEARSON(Summary!$Y$3:$Y$8,Summary!AQ$3:AQ$8),0)</f>
        <v>0</v>
      </c>
      <c r="AQ24">
        <f ca="1">IFERROR(PEARSON(Summary!$Y$3:$Y$8,Summary!AR$3:AR$8),0)</f>
        <v>-0.72704958238495043</v>
      </c>
      <c r="AR24">
        <f ca="1">IFERROR(PEARSON(Summary!$Y$3:$Y$8,Summary!AS$3:AS$8),0)</f>
        <v>0.85339164667224554</v>
      </c>
      <c r="AS24">
        <f ca="1">IFERROR(PEARSON(Summary!$Y$3:$Y$8,Summary!AT$3:AT$8),0)</f>
        <v>-4.1898090815692309E-4</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0.87474834004995261</v>
      </c>
      <c r="BC24">
        <f ca="1">IFERROR(PEARSON(Summary!$Y$3:$Y$8,Summary!BD$3:BD$8),0)</f>
        <v>0.80471997054130728</v>
      </c>
      <c r="BD24">
        <f ca="1">IFERROR(PEARSON(Summary!$Y$3:$Y$8,Summary!BE$3:BE$8),0)</f>
        <v>0.73119754661548386</v>
      </c>
      <c r="BE24">
        <f ca="1">IFERROR(PEARSON(Summary!$Y$3:$Y$8,Summary!BF$3:BF$8),0)</f>
        <v>0.72863418654978329</v>
      </c>
      <c r="BF24">
        <f ca="1">IFERROR(PEARSON(Summary!$Y$3:$Y$8,Summary!BG$3:BG$8),0)</f>
        <v>0.48963197080751353</v>
      </c>
      <c r="BG24">
        <f ca="1">IFERROR(PEARSON(Summary!$Y$3:$Y$8,Summary!BH$3:BH$8),0)</f>
        <v>0.4488044795934768</v>
      </c>
      <c r="BH24">
        <f ca="1">IFERROR(PEARSON(Summary!$Y$3:$Y$8,Summary!BI$3:BI$8),0)</f>
        <v>0.69432366017335689</v>
      </c>
      <c r="BI24">
        <f ca="1">IFERROR(PEARSON(Summary!$Y$3:$Y$8,Summary!BJ$3:BJ$8),0)</f>
        <v>0.66648916996719254</v>
      </c>
      <c r="BJ24">
        <f ca="1">IFERROR(PEARSON(Summary!$Y$3:$Y$8,Summary!BK$3:BK$8),0)</f>
        <v>-0.80704139327167579</v>
      </c>
      <c r="BK24">
        <f ca="1">IFERROR(PEARSON(Summary!$Y$3:$Y$8,Summary!BL$3:BL$8),0)</f>
        <v>0.81131379050714258</v>
      </c>
      <c r="BL24">
        <f ca="1">IFERROR(PEARSON(Summary!$Y$3:$Y$8,Summary!BM$3:BM$8),0)</f>
        <v>0.78557198118102145</v>
      </c>
      <c r="BM24">
        <f ca="1">IFERROR(PEARSON(Summary!$Y$3:$Y$8,Summary!BN$3:BN$8),0)</f>
        <v>0.69432366017335667</v>
      </c>
      <c r="BN24">
        <f ca="1">IFERROR(PEARSON(Summary!$Y$3:$Y$8,Summary!BO$3:BO$8),0)</f>
        <v>0.79436166874233471</v>
      </c>
      <c r="BO24">
        <f ca="1">IFERROR(PEARSON(Summary!$Y$3:$Y$8,Summary!BP$3:BP$8),0)</f>
        <v>0.66665470030223895</v>
      </c>
      <c r="BP24">
        <f ca="1">IFERROR(PEARSON(Summary!$Y$3:$Y$8,Summary!BQ$3:BQ$8),0)</f>
        <v>0.66648916996719254</v>
      </c>
      <c r="BQ24">
        <f ca="1">IFERROR(PEARSON(Summary!$Y$3:$Y$8,Summary!BR$3:BR$8),0)</f>
        <v>0.75956853277734915</v>
      </c>
      <c r="BR24">
        <f ca="1">IFERROR(PEARSON(Summary!$Y$3:$Y$8,Summary!BS$3:BS$8),0)</f>
        <v>0</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-0.18777949453221443</v>
      </c>
      <c r="R25">
        <f ca="1">IFERROR(PEARSON(Summary!$Z$3:$Z$8,Summary!S$3:S$8),0)</f>
        <v>0.31794534334214136</v>
      </c>
      <c r="S25">
        <f ca="1">IFERROR(PEARSON(Summary!$Z$3:$Z$8,Summary!T$3:T$8),0)</f>
        <v>-0.2984289289294304</v>
      </c>
      <c r="T25">
        <f ca="1">IFERROR(PEARSON(Summary!$Z$3:$Z$8,Summary!U$3:U$8),0)</f>
        <v>0.94854962793277819</v>
      </c>
      <c r="U25">
        <f ca="1">IFERROR(PEARSON(Summary!$Z$3:$Z$8,Summary!V$3:V$8),0)</f>
        <v>0.86536428231382945</v>
      </c>
      <c r="V25">
        <f ca="1">IFERROR(PEARSON(Summary!$Z$3:$Z$8,Summary!W$3:W$8),0)</f>
        <v>-0.20190103410225563</v>
      </c>
      <c r="W25">
        <f ca="1">IFERROR(PEARSON(Summary!$Z$3:$Z$8,Summary!X$3:X$8),0)</f>
        <v>0.86432836605773988</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-0.43852131767866592</v>
      </c>
      <c r="AE25">
        <f ca="1">IFERROR(PEARSON(Summary!$Z$3:$Z$8,Summary!AF$3:AF$8),0)</f>
        <v>0</v>
      </c>
      <c r="AF25">
        <f ca="1">IFERROR(PEARSON(Summary!$Z$3:$Z$8,Summary!AG$3:AG$8),0)</f>
        <v>-0.37440801984288108</v>
      </c>
      <c r="AG25">
        <f ca="1">IFERROR(PEARSON(Summary!$Z$3:$Z$8,Summary!AH$3:AH$8),0)</f>
        <v>0.86536428231382945</v>
      </c>
      <c r="AH25">
        <f ca="1">IFERROR(PEARSON(Summary!$Z$3:$Z$8,Summary!AI$3:AI$8),0)</f>
        <v>0.19401143866363604</v>
      </c>
      <c r="AI25">
        <f ca="1">IFERROR(PEARSON(Summary!$Z$3:$Z$8,Summary!AJ$3:AJ$8),0)</f>
        <v>-0.20554356119133346</v>
      </c>
      <c r="AJ25">
        <f ca="1">IFERROR(PEARSON(Summary!$Z$3:$Z$8,Summary!AK$3:AK$8),0)</f>
        <v>0</v>
      </c>
      <c r="AK25">
        <f ca="1">IFERROR(PEARSON(Summary!$Z$3:$Z$8,Summary!AL$3:AL$8),0)</f>
        <v>-0.86536428231382923</v>
      </c>
      <c r="AL25">
        <f ca="1">IFERROR(PEARSON(Summary!$Z$3:$Z$8,Summary!AM$3:AM$8),0)</f>
        <v>-0.25570643866673376</v>
      </c>
      <c r="AM25">
        <f ca="1">IFERROR(PEARSON(Summary!$Z$3:$Z$8,Summary!AN$3:AN$8),0)</f>
        <v>-0.99328243236264901</v>
      </c>
      <c r="AN25">
        <f ca="1">IFERROR(PEARSON(Summary!$Z$3:$Z$8,Summary!AO$3:AO$8),0)</f>
        <v>0</v>
      </c>
      <c r="AO25">
        <f ca="1">IFERROR(PEARSON(Summary!$Z$3:$Z$8,Summary!AP$3:AP$8),0)</f>
        <v>-0.28607658822535625</v>
      </c>
      <c r="AP25">
        <f ca="1">IFERROR(PEARSON(Summary!$Z$3:$Z$8,Summary!AQ$3:AQ$8),0)</f>
        <v>0</v>
      </c>
      <c r="AQ25">
        <f ca="1">IFERROR(PEARSON(Summary!$Z$3:$Z$8,Summary!AR$3:AR$8),0)</f>
        <v>-0.50796074879140973</v>
      </c>
      <c r="AR25">
        <f ca="1">IFERROR(PEARSON(Summary!$Z$3:$Z$8,Summary!AS$3:AS$8),0)</f>
        <v>-7.1711822609233075E-2</v>
      </c>
      <c r="AS25">
        <f ca="1">IFERROR(PEARSON(Summary!$Z$3:$Z$8,Summary!AT$3:AT$8),0)</f>
        <v>0.31794534334214142</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-1.1058968464074359E-2</v>
      </c>
      <c r="BC25">
        <f ca="1">IFERROR(PEARSON(Summary!$Z$3:$Z$8,Summary!BD$3:BD$8),0)</f>
        <v>-1.1953022507593291E-2</v>
      </c>
      <c r="BD25">
        <f ca="1">IFERROR(PEARSON(Summary!$Z$3:$Z$8,Summary!BE$3:BE$8),0)</f>
        <v>5.7301288259838705E-2</v>
      </c>
      <c r="BE25">
        <f ca="1">IFERROR(PEARSON(Summary!$Z$3:$Z$8,Summary!BF$3:BF$8),0)</f>
        <v>-9.215938869019534E-2</v>
      </c>
      <c r="BF25">
        <f ca="1">IFERROR(PEARSON(Summary!$Z$3:$Z$8,Summary!BG$3:BG$8),0)</f>
        <v>0.72844550504203487</v>
      </c>
      <c r="BG25">
        <f ca="1">IFERROR(PEARSON(Summary!$Z$3:$Z$8,Summary!BH$3:BH$8),0)</f>
        <v>0.58420003843319979</v>
      </c>
      <c r="BH25">
        <f ca="1">IFERROR(PEARSON(Summary!$Z$3:$Z$8,Summary!BI$3:BI$8),0)</f>
        <v>-0.61417822298843439</v>
      </c>
      <c r="BI25">
        <f ca="1">IFERROR(PEARSON(Summary!$Z$3:$Z$8,Summary!BJ$3:BJ$8),0)</f>
        <v>0.20401099328525055</v>
      </c>
      <c r="BJ25">
        <f ca="1">IFERROR(PEARSON(Summary!$Z$3:$Z$8,Summary!BK$3:BK$8),0)</f>
        <v>0.35576312906172225</v>
      </c>
      <c r="BK25">
        <f ca="1">IFERROR(PEARSON(Summary!$Z$3:$Z$8,Summary!BL$3:BL$8),0)</f>
        <v>-0.51653705739618028</v>
      </c>
      <c r="BL25">
        <f ca="1">IFERROR(PEARSON(Summary!$Z$3:$Z$8,Summary!BM$3:BM$8),0)</f>
        <v>-0.12193388992499206</v>
      </c>
      <c r="BM25">
        <f ca="1">IFERROR(PEARSON(Summary!$Z$3:$Z$8,Summary!BN$3:BN$8),0)</f>
        <v>-0.61417822298843439</v>
      </c>
      <c r="BN25">
        <f ca="1">IFERROR(PEARSON(Summary!$Z$3:$Z$8,Summary!BO$3:BO$8),0)</f>
        <v>-0.12975740803334809</v>
      </c>
      <c r="BO25">
        <f ca="1">IFERROR(PEARSON(Summary!$Z$3:$Z$8,Summary!BP$3:BP$8),0)</f>
        <v>0.12293278446885091</v>
      </c>
      <c r="BP25">
        <f ca="1">IFERROR(PEARSON(Summary!$Z$3:$Z$8,Summary!BQ$3:BQ$8),0)</f>
        <v>0.20401099328525055</v>
      </c>
      <c r="BQ25">
        <f ca="1">IFERROR(PEARSON(Summary!$Z$3:$Z$8,Summary!BR$3:BR$8),0)</f>
        <v>-2.57649714339271E-2</v>
      </c>
      <c r="BR25">
        <f ca="1">IFERROR(PEARSON(Summary!$Z$3:$Z$8,Summary!BS$3:BS$8),0)</f>
        <v>0</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-0.64681020707375081</v>
      </c>
      <c r="R27">
        <f ca="1">IFERROR(PEARSON(Summary!$AB$3:$AB$8,Summary!S$3:S$8),0)</f>
        <v>3.4872961350404304E-2</v>
      </c>
      <c r="S27">
        <f ca="1">IFERROR(PEARSON(Summary!$AB$3:$AB$8,Summary!T$3:T$8),0)</f>
        <v>0.25725841575381903</v>
      </c>
      <c r="T27">
        <f ca="1">IFERROR(PEARSON(Summary!$AB$3:$AB$8,Summary!U$3:U$8),0)</f>
        <v>0.4370090736459617</v>
      </c>
      <c r="U27">
        <f ca="1">IFERROR(PEARSON(Summary!$AB$3:$AB$8,Summary!V$3:V$8),0)</f>
        <v>0.42115807169334274</v>
      </c>
      <c r="V27">
        <f ca="1">IFERROR(PEARSON(Summary!$AB$3:$AB$8,Summary!W$3:W$8),0)</f>
        <v>-0.59475286115889436</v>
      </c>
      <c r="W27">
        <f ca="1">IFERROR(PEARSON(Summary!$AB$3:$AB$8,Summary!X$3:X$8),0)</f>
        <v>0.59770187542111541</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-0.47166123754598521</v>
      </c>
      <c r="AE27">
        <f ca="1">IFERROR(PEARSON(Summary!$AB$3:$AB$8,Summary!AF$3:AF$8),0)</f>
        <v>0</v>
      </c>
      <c r="AF27">
        <f ca="1">IFERROR(PEARSON(Summary!$AB$3:$AB$8,Summary!AG$3:AG$8),0)</f>
        <v>-0.32175054738667752</v>
      </c>
      <c r="AG27">
        <f ca="1">IFERROR(PEARSON(Summary!$AB$3:$AB$8,Summary!AH$3:AH$8),0)</f>
        <v>0.42115807169334285</v>
      </c>
      <c r="AH27">
        <f ca="1">IFERROR(PEARSON(Summary!$AB$3:$AB$8,Summary!AI$3:AI$8),0)</f>
        <v>-0.1306054099856751</v>
      </c>
      <c r="AI27">
        <f ca="1">IFERROR(PEARSON(Summary!$AB$3:$AB$8,Summary!AJ$3:AJ$8),0)</f>
        <v>0.79687719499574639</v>
      </c>
      <c r="AJ27">
        <f ca="1">IFERROR(PEARSON(Summary!$AB$3:$AB$8,Summary!AK$3:AK$8),0)</f>
        <v>0</v>
      </c>
      <c r="AK27">
        <f ca="1">IFERROR(PEARSON(Summary!$AB$3:$AB$8,Summary!AL$3:AL$8),0)</f>
        <v>-0.42115807169334285</v>
      </c>
      <c r="AL27">
        <f ca="1">IFERROR(PEARSON(Summary!$AB$3:$AB$8,Summary!AM$3:AM$8),0)</f>
        <v>-0.57248008377536252</v>
      </c>
      <c r="AM27">
        <f ca="1">IFERROR(PEARSON(Summary!$AB$3:$AB$8,Summary!AN$3:AN$8),0)</f>
        <v>-0.41026660783837288</v>
      </c>
      <c r="AN27">
        <f ca="1">IFERROR(PEARSON(Summary!$AB$3:$AB$8,Summary!AO$3:AO$8),0)</f>
        <v>0</v>
      </c>
      <c r="AO27">
        <f ca="1">IFERROR(PEARSON(Summary!$AB$3:$AB$8,Summary!AP$3:AP$8),0)</f>
        <v>-0.83430022670442194</v>
      </c>
      <c r="AP27">
        <f ca="1">IFERROR(PEARSON(Summary!$AB$3:$AB$8,Summary!AQ$3:AQ$8),0)</f>
        <v>0</v>
      </c>
      <c r="AQ27">
        <f ca="1">IFERROR(PEARSON(Summary!$AB$3:$AB$8,Summary!AR$3:AR$8),0)</f>
        <v>-0.96873675460572573</v>
      </c>
      <c r="AR27">
        <f ca="1">IFERROR(PEARSON(Summary!$AB$3:$AB$8,Summary!AS$3:AS$8),0)</f>
        <v>0.40727869241562825</v>
      </c>
      <c r="AS27">
        <f ca="1">IFERROR(PEARSON(Summary!$AB$3:$AB$8,Summary!AT$3:AT$8),0)</f>
        <v>3.4872961350404331E-2</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0.75013446932757533</v>
      </c>
      <c r="BC27">
        <f ca="1">IFERROR(PEARSON(Summary!$AB$3:$AB$8,Summary!BD$3:BD$8),0)</f>
        <v>0.81077853008824818</v>
      </c>
      <c r="BD27">
        <f ca="1">IFERROR(PEARSON(Summary!$AB$3:$AB$8,Summary!BE$3:BE$8),0)</f>
        <v>0.76199930924744952</v>
      </c>
      <c r="BE27">
        <f ca="1">IFERROR(PEARSON(Summary!$AB$3:$AB$8,Summary!BF$3:BF$8),0)</f>
        <v>0.65702443754284701</v>
      </c>
      <c r="BF27">
        <f ca="1">IFERROR(PEARSON(Summary!$AB$3:$AB$8,Summary!BG$3:BG$8),0)</f>
        <v>0.92523461781560179</v>
      </c>
      <c r="BG27">
        <f ca="1">IFERROR(PEARSON(Summary!$AB$3:$AB$8,Summary!BH$3:BH$8),0)</f>
        <v>0.95273399441248419</v>
      </c>
      <c r="BH27">
        <f ca="1">IFERROR(PEARSON(Summary!$AB$3:$AB$8,Summary!BI$3:BI$8),0)</f>
        <v>0.27471893106771333</v>
      </c>
      <c r="BI27">
        <f ca="1">IFERROR(PEARSON(Summary!$AB$3:$AB$8,Summary!BJ$3:BJ$8),0)</f>
        <v>0.85012719336753351</v>
      </c>
      <c r="BJ27">
        <f ca="1">IFERROR(PEARSON(Summary!$AB$3:$AB$8,Summary!BK$3:BK$8),0)</f>
        <v>-0.50758025870153411</v>
      </c>
      <c r="BK27">
        <f ca="1">IFERROR(PEARSON(Summary!$AB$3:$AB$8,Summary!BL$3:BL$8),0)</f>
        <v>0.49572801645732573</v>
      </c>
      <c r="BL27">
        <f ca="1">IFERROR(PEARSON(Summary!$AB$3:$AB$8,Summary!BM$3:BM$8),0)</f>
        <v>0.70103115121276294</v>
      </c>
      <c r="BM27">
        <f ca="1">IFERROR(PEARSON(Summary!$AB$3:$AB$8,Summary!BN$3:BN$8),0)</f>
        <v>0.11736057541742705</v>
      </c>
      <c r="BN27">
        <f ca="1">IFERROR(PEARSON(Summary!$AB$3:$AB$8,Summary!BO$3:BO$8),0)</f>
        <v>0.68887897650496277</v>
      </c>
      <c r="BO27">
        <f ca="1">IFERROR(PEARSON(Summary!$AB$3:$AB$8,Summary!BP$3:BP$8),0)</f>
        <v>0.78543315070102471</v>
      </c>
      <c r="BP27">
        <f ca="1">IFERROR(PEARSON(Summary!$AB$3:$AB$8,Summary!BQ$3:BQ$8),0)</f>
        <v>0.56766030038204118</v>
      </c>
      <c r="BQ27">
        <f ca="1">IFERROR(PEARSON(Summary!$AB$3:$AB$8,Summary!BR$3:BR$8),0)</f>
        <v>0.7942200297604356</v>
      </c>
      <c r="BR27">
        <f ca="1">IFERROR(PEARSON(Summary!$AB$3:$AB$8,Summary!BS$3:BS$8),0)</f>
        <v>0</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-0.21025934250823089</v>
      </c>
      <c r="R29">
        <f ca="1">IFERROR(PEARSON(Summary!$AD$3:$AD$8,Summary!S$3:S$8),0)</f>
        <v>0.38126304933994243</v>
      </c>
      <c r="S29">
        <f ca="1">IFERROR(PEARSON(Summary!$AD$3:$AD$8,Summary!T$3:T$8),0)</f>
        <v>-0.2455051822085039</v>
      </c>
      <c r="T29">
        <f ca="1">IFERROR(PEARSON(Summary!$AD$3:$AD$8,Summary!U$3:U$8),0)</f>
        <v>0.92499512598445999</v>
      </c>
      <c r="U29">
        <f ca="1">IFERROR(PEARSON(Summary!$AD$3:$AD$8,Summary!V$3:V$8),0)</f>
        <v>0.82953596795781304</v>
      </c>
      <c r="V29">
        <f ca="1">IFERROR(PEARSON(Summary!$AD$3:$AD$8,Summary!W$3:W$8),0)</f>
        <v>-0.20103089146836089</v>
      </c>
      <c r="W29">
        <f ca="1">IFERROR(PEARSON(Summary!$AD$3:$AD$8,Summary!X$3:X$8),0)</f>
        <v>0.88715346146449681</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-0.42053101951685828</v>
      </c>
      <c r="AE29">
        <f ca="1">IFERROR(PEARSON(Summary!$AD$3:$AD$8,Summary!AF$3:AF$8),0)</f>
        <v>0</v>
      </c>
      <c r="AF29">
        <f ca="1">IFERROR(PEARSON(Summary!$AD$3:$AD$8,Summary!AG$3:AG$8),0)</f>
        <v>-0.41130988264451168</v>
      </c>
      <c r="AG29">
        <f ca="1">IFERROR(PEARSON(Summary!$AD$3:$AD$8,Summary!AH$3:AH$8),0)</f>
        <v>0.82953596795781326</v>
      </c>
      <c r="AH29">
        <f ca="1">IFERROR(PEARSON(Summary!$AD$3:$AD$8,Summary!AI$3:AI$8),0)</f>
        <v>0.25425684284781674</v>
      </c>
      <c r="AI29">
        <f ca="1">IFERROR(PEARSON(Summary!$AD$3:$AD$8,Summary!AJ$3:AJ$8),0)</f>
        <v>-0.21646290618120362</v>
      </c>
      <c r="AJ29">
        <f ca="1">IFERROR(PEARSON(Summary!$AD$3:$AD$8,Summary!AK$3:AK$8),0)</f>
        <v>0</v>
      </c>
      <c r="AK29">
        <f ca="1">IFERROR(PEARSON(Summary!$AD$3:$AD$8,Summary!AL$3:AL$8),0)</f>
        <v>-0.82953596795781326</v>
      </c>
      <c r="AL29">
        <f ca="1">IFERROR(PEARSON(Summary!$AD$3:$AD$8,Summary!AM$3:AM$8),0)</f>
        <v>-0.27042869308970213</v>
      </c>
      <c r="AM29">
        <f ca="1">IFERROR(PEARSON(Summary!$AD$3:$AD$8,Summary!AN$3:AN$8),0)</f>
        <v>-0.99883018473120044</v>
      </c>
      <c r="AN29">
        <f ca="1">IFERROR(PEARSON(Summary!$AD$3:$AD$8,Summary!AO$3:AO$8),0)</f>
        <v>0</v>
      </c>
      <c r="AO29">
        <f ca="1">IFERROR(PEARSON(Summary!$AD$3:$AD$8,Summary!AP$3:AP$8),0)</f>
        <v>-0.29876374219600371</v>
      </c>
      <c r="AP29">
        <f ca="1">IFERROR(PEARSON(Summary!$AD$3:$AD$8,Summary!AQ$3:AQ$8),0)</f>
        <v>0</v>
      </c>
      <c r="AQ29">
        <f ca="1">IFERROR(PEARSON(Summary!$AD$3:$AD$8,Summary!AR$3:AR$8),0)</f>
        <v>-0.51002356937218662</v>
      </c>
      <c r="AR29">
        <f ca="1">IFERROR(PEARSON(Summary!$AD$3:$AD$8,Summary!AS$3:AS$8),0)</f>
        <v>-4.5765163605532323E-2</v>
      </c>
      <c r="AS29">
        <f ca="1">IFERROR(PEARSON(Summary!$AD$3:$AD$8,Summary!AT$3:AT$8),0)</f>
        <v>0.38126304933994243</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-3.9281647507751739E-2</v>
      </c>
      <c r="BC29">
        <f ca="1">IFERROR(PEARSON(Summary!$AD$3:$AD$8,Summary!BD$3:BD$8),0)</f>
        <v>-4.2457342953895402E-2</v>
      </c>
      <c r="BD29">
        <f ca="1">IFERROR(PEARSON(Summary!$AD$3:$AD$8,Summary!BE$3:BE$8),0)</f>
        <v>1.6732869963599017E-2</v>
      </c>
      <c r="BE29">
        <f ca="1">IFERROR(PEARSON(Summary!$AD$3:$AD$8,Summary!BF$3:BF$8),0)</f>
        <v>-0.13361644628382349</v>
      </c>
      <c r="BF29">
        <f ca="1">IFERROR(PEARSON(Summary!$AD$3:$AD$8,Summary!BG$3:BG$8),0)</f>
        <v>0.72630072446864646</v>
      </c>
      <c r="BG29">
        <f ca="1">IFERROR(PEARSON(Summary!$AD$3:$AD$8,Summary!BH$3:BH$8),0)</f>
        <v>0.56965248957940529</v>
      </c>
      <c r="BH29">
        <f ca="1">IFERROR(PEARSON(Summary!$AD$3:$AD$8,Summary!BI$3:BI$8),0)</f>
        <v>-0.62844615873705567</v>
      </c>
      <c r="BI29">
        <f ca="1">IFERROR(PEARSON(Summary!$AD$3:$AD$8,Summary!BJ$3:BJ$8),0)</f>
        <v>0.16706145308363171</v>
      </c>
      <c r="BJ29">
        <f ca="1">IFERROR(PEARSON(Summary!$AD$3:$AD$8,Summary!BK$3:BK$8),0)</f>
        <v>0.38334435831582486</v>
      </c>
      <c r="BK29">
        <f ca="1">IFERROR(PEARSON(Summary!$AD$3:$AD$8,Summary!BL$3:BL$8),0)</f>
        <v>-0.52853669735549125</v>
      </c>
      <c r="BL29">
        <f ca="1">IFERROR(PEARSON(Summary!$AD$3:$AD$8,Summary!BM$3:BM$8),0)</f>
        <v>-0.1589321528720434</v>
      </c>
      <c r="BM29">
        <f ca="1">IFERROR(PEARSON(Summary!$AD$3:$AD$8,Summary!BN$3:BN$8),0)</f>
        <v>-0.62844615873705556</v>
      </c>
      <c r="BN29">
        <f ca="1">IFERROR(PEARSON(Summary!$AD$3:$AD$8,Summary!BO$3:BO$8),0)</f>
        <v>-0.16652008545734323</v>
      </c>
      <c r="BO29">
        <f ca="1">IFERROR(PEARSON(Summary!$AD$3:$AD$8,Summary!BP$3:BP$8),0)</f>
        <v>7.968877053574798E-2</v>
      </c>
      <c r="BP29">
        <f ca="1">IFERROR(PEARSON(Summary!$AD$3:$AD$8,Summary!BQ$3:BQ$8),0)</f>
        <v>0.16706145308363171</v>
      </c>
      <c r="BQ29">
        <f ca="1">IFERROR(PEARSON(Summary!$AD$3:$AD$8,Summary!BR$3:BR$8),0)</f>
        <v>-5.9400445912218179E-2</v>
      </c>
      <c r="BR29">
        <f ca="1">IFERROR(PEARSON(Summary!$AD$3:$AD$8,Summary!BS$3:BS$8),0)</f>
        <v>0</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0.39855515152904636</v>
      </c>
      <c r="C30">
        <f ca="1">IFERROR(PEARSON(Summary!$AE$3:$AE$8,Summary!D$3:D$8),0)</f>
        <v>0.39855515152904636</v>
      </c>
      <c r="D30">
        <f ca="1">IFERROR(PEARSON(Summary!$AE$3:$AE$8,Summary!E$3:E$8),0)</f>
        <v>0.42305111797592237</v>
      </c>
      <c r="E30">
        <f ca="1">IFERROR(PEARSON(Summary!$AE$3:$AE$8,Summary!F$3:F$8),0)</f>
        <v>-0.43210720658355184</v>
      </c>
      <c r="F30">
        <f ca="1">IFERROR(PEARSON(Summary!$AE$3:$AE$8,Summary!G$3:G$8),0)</f>
        <v>0.40630131150992388</v>
      </c>
      <c r="G30">
        <f ca="1">IFERROR(PEARSON(Summary!$AE$3:$AE$8,Summary!H$3:H$8),0)</f>
        <v>0.41570932585335835</v>
      </c>
      <c r="H30">
        <f ca="1">IFERROR(PEARSON(Summary!$AE$3:$AE$8,Summary!I$3:I$8),0)</f>
        <v>-0.24804768278363229</v>
      </c>
      <c r="I30">
        <f ca="1">IFERROR(PEARSON(Summary!$AE$3:$AE$8,Summary!J$3:J$8),0)</f>
        <v>0.40620008146666065</v>
      </c>
      <c r="J30">
        <f ca="1">IFERROR(PEARSON(Summary!$AE$3:$AE$8,Summary!K$3:K$8),0)</f>
        <v>0.40712708604605574</v>
      </c>
      <c r="K30">
        <f ca="1">IFERROR(PEARSON(Summary!$AE$3:$AE$8,Summary!L$3:L$8),0)</f>
        <v>-0.32394483740958552</v>
      </c>
      <c r="L30">
        <f ca="1">IFERROR(PEARSON(Summary!$AE$3:$AE$8,Summary!M$3:M$8),0)</f>
        <v>0.42872382551493105</v>
      </c>
      <c r="M30">
        <f ca="1">IFERROR(PEARSON(Summary!$AE$3:$AE$8,Summary!N$3:N$8),0)</f>
        <v>-0.24804768278363257</v>
      </c>
      <c r="N30">
        <f ca="1">IFERROR(PEARSON(Summary!$AE$3:$AE$8,Summary!O$3:O$8),0)</f>
        <v>9.9024968893627066E-2</v>
      </c>
      <c r="O30">
        <f ca="1">IFERROR(PEARSON(Summary!$AE$3:$AE$8,Summary!P$3:P$8),0)</f>
        <v>9.9024968893627066E-2</v>
      </c>
      <c r="P30">
        <f ca="1">IFERROR(PEARSON(Summary!$AE$3:$AE$8,Summary!Q$3:Q$8),0)</f>
        <v>0.8761159561614883</v>
      </c>
      <c r="Q30">
        <f ca="1">IFERROR(PEARSON(Summary!$AE$3:$AE$8,Summary!R$3:R$8),0)</f>
        <v>0.70434769573610623</v>
      </c>
      <c r="R30">
        <f ca="1">IFERROR(PEARSON(Summary!$AE$3:$AE$8,Summary!S$3:S$8),0)</f>
        <v>9.9024968893627066E-2</v>
      </c>
      <c r="S30">
        <f ca="1">IFERROR(PEARSON(Summary!$AE$3:$AE$8,Summary!T$3:T$8),0)</f>
        <v>0.34668285016497674</v>
      </c>
      <c r="T30">
        <f ca="1">IFERROR(PEARSON(Summary!$AE$3:$AE$8,Summary!U$3:U$8),0)</f>
        <v>-0.49559175164225155</v>
      </c>
      <c r="U30">
        <f ca="1">IFERROR(PEARSON(Summary!$AE$3:$AE$8,Summary!V$3:V$8),0)</f>
        <v>-0.50551895467824648</v>
      </c>
      <c r="V30">
        <f ca="1">IFERROR(PEARSON(Summary!$AE$3:$AE$8,Summary!W$3:W$8),0)</f>
        <v>0.9031891662414846</v>
      </c>
      <c r="W30">
        <f ca="1">IFERROR(PEARSON(Summary!$AE$3:$AE$8,Summary!X$3:X$8),0)</f>
        <v>-0.51041193949626318</v>
      </c>
      <c r="X30">
        <f ca="1">IFERROR(PEARSON(Summary!$AE$3:$AE$8,Summary!Y$3:Y$8),0)</f>
        <v>-0.55785906668233087</v>
      </c>
      <c r="Y30">
        <f ca="1">IFERROR(PEARSON(Summary!$AE$3:$AE$8,Summary!Z$3:Z$8),0)</f>
        <v>-0.43852131767866592</v>
      </c>
      <c r="Z30">
        <f ca="1">IFERROR(PEARSON(Summary!$AE$3:$AE$8,Summary!AA$3:AA$8),0)</f>
        <v>0</v>
      </c>
      <c r="AA30">
        <f ca="1">IFERROR(PEARSON(Summary!$AE$3:$AE$8,Summary!AB$3:AB$8),0)</f>
        <v>-0.47166123754598521</v>
      </c>
      <c r="AB30">
        <f ca="1">IFERROR(PEARSON(Summary!$AE$3:$AE$8,Summary!AC$3:AC$8),0)</f>
        <v>0</v>
      </c>
      <c r="AC30">
        <f ca="1">IFERROR(PEARSON(Summary!$AE$3:$AE$8,Summary!AD$3:AD$8),0)</f>
        <v>-0.42053101951685828</v>
      </c>
      <c r="AD30">
        <f ca="1">IFERROR(PEARSON(Summary!$AE$3:$AE$8,Summary!AE$3:AE$8),0)</f>
        <v>1</v>
      </c>
      <c r="AE30">
        <f ca="1">IFERROR(PEARSON(Summary!$AE$3:$AE$8,Summary!AF$3:AF$8),0)</f>
        <v>0</v>
      </c>
      <c r="AF30">
        <f ca="1">IFERROR(PEARSON(Summary!$AE$3:$AE$8,Summary!AG$3:AG$8),0)</f>
        <v>0.66196415920233365</v>
      </c>
      <c r="AG30">
        <f ca="1">IFERROR(PEARSON(Summary!$AE$3:$AE$8,Summary!AH$3:AH$8),0)</f>
        <v>-0.50551895467824637</v>
      </c>
      <c r="AH30">
        <f ca="1">IFERROR(PEARSON(Summary!$AE$3:$AE$8,Summary!AI$3:AI$8),0)</f>
        <v>-0.12347028735801983</v>
      </c>
      <c r="AI30">
        <f ca="1">IFERROR(PEARSON(Summary!$AE$3:$AE$8,Summary!AJ$3:AJ$8),0)</f>
        <v>-0.22952302386839721</v>
      </c>
      <c r="AJ30">
        <f ca="1">IFERROR(PEARSON(Summary!$AE$3:$AE$8,Summary!AK$3:AK$8),0)</f>
        <v>0</v>
      </c>
      <c r="AK30">
        <f ca="1">IFERROR(PEARSON(Summary!$AE$3:$AE$8,Summary!AL$3:AL$8),0)</f>
        <v>0.50551895467824637</v>
      </c>
      <c r="AL30">
        <f ca="1">IFERROR(PEARSON(Summary!$AE$3:$AE$8,Summary!AM$3:AM$8),0)</f>
        <v>0.83542501387380697</v>
      </c>
      <c r="AM30">
        <f ca="1">IFERROR(PEARSON(Summary!$AE$3:$AE$8,Summary!AN$3:AN$8),0)</f>
        <v>0.40647298062469583</v>
      </c>
      <c r="AN30">
        <f ca="1">IFERROR(PEARSON(Summary!$AE$3:$AE$8,Summary!AO$3:AO$8),0)</f>
        <v>0</v>
      </c>
      <c r="AO30">
        <f ca="1">IFERROR(PEARSON(Summary!$AE$3:$AE$8,Summary!AP$3:AP$8),0)</f>
        <v>0.68604036492426035</v>
      </c>
      <c r="AP30">
        <f ca="1">IFERROR(PEARSON(Summary!$AE$3:$AE$8,Summary!AQ$3:AQ$8),0)</f>
        <v>0</v>
      </c>
      <c r="AQ30">
        <f ca="1">IFERROR(PEARSON(Summary!$AE$3:$AE$8,Summary!AR$3:AR$8),0)</f>
        <v>0.59175641495159692</v>
      </c>
      <c r="AR30">
        <f ca="1">IFERROR(PEARSON(Summary!$AE$3:$AE$8,Summary!AS$3:AS$8),0)</f>
        <v>-0.63762845380866495</v>
      </c>
      <c r="AS30">
        <f ca="1">IFERROR(PEARSON(Summary!$AE$3:$AE$8,Summary!AT$3:AT$8),0)</f>
        <v>9.9024968893627024E-2</v>
      </c>
      <c r="AT30">
        <f ca="1">IFERROR(PEARSON(Summary!$AE$3:$AE$8,Summary!AU$3:AU$8),0)</f>
        <v>0.21758057273440004</v>
      </c>
      <c r="AU30">
        <f ca="1">IFERROR(PEARSON(Summary!$AE$3:$AE$8,Summary!AV$3:AV$8),0)</f>
        <v>0.42949396312443028</v>
      </c>
      <c r="AV30">
        <f ca="1">IFERROR(PEARSON(Summary!$AE$3:$AE$8,Summary!AW$3:AW$8),0)</f>
        <v>0.4621517756392669</v>
      </c>
      <c r="AW30">
        <f ca="1">IFERROR(PEARSON(Summary!$AE$3:$AE$8,Summary!AX$3:AX$8),0)</f>
        <v>0.43675935328236354</v>
      </c>
      <c r="AX30">
        <f ca="1">IFERROR(PEARSON(Summary!$AE$3:$AE$8,Summary!AY$3:AY$8),0)</f>
        <v>-0.26298727033746089</v>
      </c>
      <c r="AY30">
        <f ca="1">IFERROR(PEARSON(Summary!$AE$3:$AE$8,Summary!AZ$3:AZ$8),0)</f>
        <v>0.34967934629927455</v>
      </c>
      <c r="AZ30">
        <f ca="1">IFERROR(PEARSON(Summary!$AE$3:$AE$8,Summary!BA$3:BA$8),0)</f>
        <v>0</v>
      </c>
      <c r="BA30">
        <f ca="1">IFERROR(PEARSON(Summary!$AE$3:$AE$8,Summary!BB$3:BB$8),0)</f>
        <v>-0.50561208685876158</v>
      </c>
      <c r="BB30">
        <f ca="1">IFERROR(PEARSON(Summary!$AE$3:$AE$8,Summary!BC$3:BC$8),0)</f>
        <v>-0.69148925086996593</v>
      </c>
      <c r="BC30">
        <f ca="1">IFERROR(PEARSON(Summary!$AE$3:$AE$8,Summary!BD$3:BD$8),0)</f>
        <v>-0.511469482776582</v>
      </c>
      <c r="BD30">
        <f ca="1">IFERROR(PEARSON(Summary!$AE$3:$AE$8,Summary!BE$3:BE$8),0)</f>
        <v>-0.60718629871419538</v>
      </c>
      <c r="BE30">
        <f ca="1">IFERROR(PEARSON(Summary!$AE$3:$AE$8,Summary!BF$3:BF$8),0)</f>
        <v>-0.55887420368109952</v>
      </c>
      <c r="BF30">
        <f ca="1">IFERROR(PEARSON(Summary!$AE$3:$AE$8,Summary!BG$3:BG$8),0)</f>
        <v>-0.55152756154749483</v>
      </c>
      <c r="BG30">
        <f ca="1">IFERROR(PEARSON(Summary!$AE$3:$AE$8,Summary!BH$3:BH$8),0)</f>
        <v>-0.35715006498525492</v>
      </c>
      <c r="BH30">
        <f ca="1">IFERROR(PEARSON(Summary!$AE$3:$AE$8,Summary!BI$3:BI$8),0)</f>
        <v>-0.15407054437290307</v>
      </c>
      <c r="BI30">
        <f ca="1">IFERROR(PEARSON(Summary!$AE$3:$AE$8,Summary!BJ$3:BJ$8),0)</f>
        <v>-0.54164880496414403</v>
      </c>
      <c r="BJ30">
        <f ca="1">IFERROR(PEARSON(Summary!$AE$3:$AE$8,Summary!BK$3:BK$8),0)</f>
        <v>0.45808333465794931</v>
      </c>
      <c r="BK30">
        <f ca="1">IFERROR(PEARSON(Summary!$AE$3:$AE$8,Summary!BL$3:BL$8),0)</f>
        <v>-0.17192407396233123</v>
      </c>
      <c r="BL30">
        <f ca="1">IFERROR(PEARSON(Summary!$AE$3:$AE$8,Summary!BM$3:BM$8),0)</f>
        <v>-0.52976463345603719</v>
      </c>
      <c r="BM30">
        <f ca="1">IFERROR(PEARSON(Summary!$AE$3:$AE$8,Summary!BN$3:BN$8),0)</f>
        <v>-0.35548011405154972</v>
      </c>
      <c r="BN30">
        <f ca="1">IFERROR(PEARSON(Summary!$AE$3:$AE$8,Summary!BO$3:BO$8),0)</f>
        <v>-0.54872582928735081</v>
      </c>
      <c r="BO30">
        <f ca="1">IFERROR(PEARSON(Summary!$AE$3:$AE$8,Summary!BP$3:BP$8),0)</f>
        <v>-0.56895174983028862</v>
      </c>
      <c r="BP30">
        <f ca="1">IFERROR(PEARSON(Summary!$AE$3:$AE$8,Summary!BQ$3:BQ$8),0)</f>
        <v>-0.90319004711532835</v>
      </c>
      <c r="BQ30">
        <f ca="1">IFERROR(PEARSON(Summary!$AE$3:$AE$8,Summary!BR$3:BR$8),0)</f>
        <v>-0.46199525596819907</v>
      </c>
      <c r="BR30">
        <f ca="1">IFERROR(PEARSON(Summary!$AE$3:$AE$8,Summary!BS$3:BS$8),0)</f>
        <v>0</v>
      </c>
      <c r="BS30">
        <f ca="1">IFERROR(PEARSON(Summary!$AE$3:$AE$8,Summary!BT$3:BT$8),0)</f>
        <v>-0.21710153060614676</v>
      </c>
      <c r="BT30">
        <f ca="1">IFERROR(PEARSON(Summary!$AE$3:$AE$8,Summary!BU$3:BU$8),0)</f>
        <v>0.42305111797592221</v>
      </c>
      <c r="BU30">
        <f ca="1">IFERROR(PEARSON(Summary!$AE$3:$AE$8,Summary!BV$3:BV$8),0)</f>
        <v>-0.4321072065835514</v>
      </c>
      <c r="BV30">
        <f ca="1">IFERROR(PEARSON(Summary!$AE$3:$AE$8,Summary!BW$3:BW$8),0)</f>
        <v>0</v>
      </c>
      <c r="BW30">
        <f ca="1">IFERROR(PEARSON(Summary!$AE$3:$AE$8,Summary!BX$3:BX$8),0)</f>
        <v>-0.43210720658355184</v>
      </c>
      <c r="BX30">
        <f ca="1">IFERROR(PEARSON(Summary!$AE$3:$AE$8,Summary!BY$3:BY$8),0)</f>
        <v>-0.53300786075570961</v>
      </c>
      <c r="BY30">
        <f ca="1">IFERROR(PEARSON(Summary!$AE$3:$AE$8,Summary!BZ$3:BZ$8),0)</f>
        <v>0.44112025319098197</v>
      </c>
      <c r="BZ30">
        <f ca="1">IFERROR(PEARSON(Summary!$AE$3:$AE$8,Summary!CA$3:CA$8),0)</f>
        <v>0.10973103604189105</v>
      </c>
      <c r="CA30">
        <f ca="1">IFERROR(PEARSON(Summary!$AE$3:$AE$8,Summary!CB$3:CB$8),0)</f>
        <v>0.70967956189368686</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0.586546906838874</v>
      </c>
      <c r="C32">
        <f ca="1">IFERROR(PEARSON(Summary!$AG$3:$AG$8,Summary!D$3:D$8),0)</f>
        <v>0.586546906838874</v>
      </c>
      <c r="D32">
        <f ca="1">IFERROR(PEARSON(Summary!$AG$3:$AG$8,Summary!E$3:E$8),0)</f>
        <v>0.55211418829890513</v>
      </c>
      <c r="E32">
        <f ca="1">IFERROR(PEARSON(Summary!$AG$3:$AG$8,Summary!F$3:F$8),0)</f>
        <v>-0.79535793786733255</v>
      </c>
      <c r="F32">
        <f ca="1">IFERROR(PEARSON(Summary!$AG$3:$AG$8,Summary!G$3:G$8),0)</f>
        <v>0.58245498651262062</v>
      </c>
      <c r="G32">
        <f ca="1">IFERROR(PEARSON(Summary!$AG$3:$AG$8,Summary!H$3:H$8),0)</f>
        <v>0.57127367793275419</v>
      </c>
      <c r="H32">
        <f ca="1">IFERROR(PEARSON(Summary!$AG$3:$AG$8,Summary!I$3:I$8),0)</f>
        <v>-0.12909357031785787</v>
      </c>
      <c r="I32">
        <f ca="1">IFERROR(PEARSON(Summary!$AG$3:$AG$8,Summary!J$3:J$8),0)</f>
        <v>0.58208573840474853</v>
      </c>
      <c r="J32">
        <f ca="1">IFERROR(PEARSON(Summary!$AG$3:$AG$8,Summary!K$3:K$8),0)</f>
        <v>0.605690539515917</v>
      </c>
      <c r="K32">
        <f ca="1">IFERROR(PEARSON(Summary!$AG$3:$AG$8,Summary!L$3:L$8),0)</f>
        <v>-0.10422100236975768</v>
      </c>
      <c r="L32">
        <f ca="1">IFERROR(PEARSON(Summary!$AG$3:$AG$8,Summary!M$3:M$8),0)</f>
        <v>0.80257975774434187</v>
      </c>
      <c r="M32">
        <f ca="1">IFERROR(PEARSON(Summary!$AG$3:$AG$8,Summary!N$3:N$8),0)</f>
        <v>-0.12909357031785831</v>
      </c>
      <c r="N32">
        <f ca="1">IFERROR(PEARSON(Summary!$AG$3:$AG$8,Summary!O$3:O$8),0)</f>
        <v>-0.6489933184332688</v>
      </c>
      <c r="O32">
        <f ca="1">IFERROR(PEARSON(Summary!$AG$3:$AG$8,Summary!P$3:P$8),0)</f>
        <v>-0.64899331843326857</v>
      </c>
      <c r="P32">
        <f ca="1">IFERROR(PEARSON(Summary!$AG$3:$AG$8,Summary!Q$3:Q$8),0)</f>
        <v>0.88597580857865399</v>
      </c>
      <c r="Q32">
        <f ca="1">IFERROR(PEARSON(Summary!$AG$3:$AG$8,Summary!R$3:R$8),0)</f>
        <v>0.86637372794132306</v>
      </c>
      <c r="R32">
        <f ca="1">IFERROR(PEARSON(Summary!$AG$3:$AG$8,Summary!S$3:S$8),0)</f>
        <v>-0.64899331843326857</v>
      </c>
      <c r="S32">
        <f ca="1">IFERROR(PEARSON(Summary!$AG$3:$AG$8,Summary!T$3:T$8),0)</f>
        <v>-0.30229083498237924</v>
      </c>
      <c r="T32">
        <f ca="1">IFERROR(PEARSON(Summary!$AG$3:$AG$8,Summary!U$3:U$8),0)</f>
        <v>-0.1781629263382872</v>
      </c>
      <c r="U32">
        <f ca="1">IFERROR(PEARSON(Summary!$AG$3:$AG$8,Summary!V$3:V$8),0)</f>
        <v>-4.3881824747761443E-2</v>
      </c>
      <c r="V32">
        <f ca="1">IFERROR(PEARSON(Summary!$AG$3:$AG$8,Summary!W$3:W$8),0)</f>
        <v>0.76946036809435825</v>
      </c>
      <c r="W32">
        <f ca="1">IFERROR(PEARSON(Summary!$AG$3:$AG$8,Summary!X$3:X$8),0)</f>
        <v>-0.72065838707308405</v>
      </c>
      <c r="X32">
        <f ca="1">IFERROR(PEARSON(Summary!$AG$3:$AG$8,Summary!Y$3:Y$8),0)</f>
        <v>-0.51989083319482388</v>
      </c>
      <c r="Y32">
        <f ca="1">IFERROR(PEARSON(Summary!$AG$3:$AG$8,Summary!Z$3:Z$8),0)</f>
        <v>-0.37440801984288108</v>
      </c>
      <c r="Z32">
        <f ca="1">IFERROR(PEARSON(Summary!$AG$3:$AG$8,Summary!AA$3:AA$8),0)</f>
        <v>0</v>
      </c>
      <c r="AA32">
        <f ca="1">IFERROR(PEARSON(Summary!$AG$3:$AG$8,Summary!AB$3:AB$8),0)</f>
        <v>-0.32175054738667752</v>
      </c>
      <c r="AB32">
        <f ca="1">IFERROR(PEARSON(Summary!$AG$3:$AG$8,Summary!AC$3:AC$8),0)</f>
        <v>0</v>
      </c>
      <c r="AC32">
        <f ca="1">IFERROR(PEARSON(Summary!$AG$3:$AG$8,Summary!AD$3:AD$8),0)</f>
        <v>-0.41130988264451168</v>
      </c>
      <c r="AD32">
        <f ca="1">IFERROR(PEARSON(Summary!$AG$3:$AG$8,Summary!AE$3:AE$8),0)</f>
        <v>0.66196415920233365</v>
      </c>
      <c r="AE32">
        <f ca="1">IFERROR(PEARSON(Summary!$AG$3:$AG$8,Summary!AF$3:AF$8),0)</f>
        <v>0</v>
      </c>
      <c r="AF32">
        <f ca="1">IFERROR(PEARSON(Summary!$AG$3:$AG$8,Summary!AG$3:AG$8),0)</f>
        <v>1</v>
      </c>
      <c r="AG32">
        <f ca="1">IFERROR(PEARSON(Summary!$AG$3:$AG$8,Summary!AH$3:AH$8),0)</f>
        <v>-4.3881824747761436E-2</v>
      </c>
      <c r="AH32">
        <f ca="1">IFERROR(PEARSON(Summary!$AG$3:$AG$8,Summary!AI$3:AI$8),0)</f>
        <v>-0.80150446502267614</v>
      </c>
      <c r="AI32">
        <f ca="1">IFERROR(PEARSON(Summary!$AG$3:$AG$8,Summary!AJ$3:AJ$8),0)</f>
        <v>-6.6546370254997003E-2</v>
      </c>
      <c r="AJ32">
        <f ca="1">IFERROR(PEARSON(Summary!$AG$3:$AG$8,Summary!AK$3:AK$8),0)</f>
        <v>0</v>
      </c>
      <c r="AK32">
        <f ca="1">IFERROR(PEARSON(Summary!$AG$3:$AG$8,Summary!AL$3:AL$8),0)</f>
        <v>4.3881824747761436E-2</v>
      </c>
      <c r="AL32">
        <f ca="1">IFERROR(PEARSON(Summary!$AG$3:$AG$8,Summary!AM$3:AM$8),0)</f>
        <v>0.89148059860415285</v>
      </c>
      <c r="AM32">
        <f ca="1">IFERROR(PEARSON(Summary!$AG$3:$AG$8,Summary!AN$3:AN$8),0)</f>
        <v>0.43657271575968398</v>
      </c>
      <c r="AN32">
        <f ca="1">IFERROR(PEARSON(Summary!$AG$3:$AG$8,Summary!AO$3:AO$8),0)</f>
        <v>0</v>
      </c>
      <c r="AO32">
        <f ca="1">IFERROR(PEARSON(Summary!$AG$3:$AG$8,Summary!AP$3:AP$8),0)</f>
        <v>0.74079321720233526</v>
      </c>
      <c r="AP32">
        <f ca="1">IFERROR(PEARSON(Summary!$AG$3:$AG$8,Summary!AQ$3:AQ$8),0)</f>
        <v>0</v>
      </c>
      <c r="AQ32">
        <f ca="1">IFERROR(PEARSON(Summary!$AG$3:$AG$8,Summary!AR$3:AR$8),0)</f>
        <v>0.5435632891886607</v>
      </c>
      <c r="AR32">
        <f ca="1">IFERROR(PEARSON(Summary!$AG$3:$AG$8,Summary!AS$3:AS$8),0)</f>
        <v>-0.84254191966522163</v>
      </c>
      <c r="AS32">
        <f ca="1">IFERROR(PEARSON(Summary!$AG$3:$AG$8,Summary!AT$3:AT$8),0)</f>
        <v>-0.6489933184332688</v>
      </c>
      <c r="AT32">
        <f ca="1">IFERROR(PEARSON(Summary!$AG$3:$AG$8,Summary!AU$3:AU$8),0)</f>
        <v>0.62589709351070699</v>
      </c>
      <c r="AU32">
        <f ca="1">IFERROR(PEARSON(Summary!$AG$3:$AG$8,Summary!AV$3:AV$8),0)</f>
        <v>0.46706692515579551</v>
      </c>
      <c r="AV32">
        <f ca="1">IFERROR(PEARSON(Summary!$AG$3:$AG$8,Summary!AW$3:AW$8),0)</f>
        <v>0.36672407194022477</v>
      </c>
      <c r="AW32">
        <f ca="1">IFERROR(PEARSON(Summary!$AG$3:$AG$8,Summary!AX$3:AX$8),0)</f>
        <v>0.3300067336440633</v>
      </c>
      <c r="AX32">
        <f ca="1">IFERROR(PEARSON(Summary!$AG$3:$AG$8,Summary!AY$3:AY$8),0)</f>
        <v>-8.5305362755744324E-2</v>
      </c>
      <c r="AY32">
        <f ca="1">IFERROR(PEARSON(Summary!$AG$3:$AG$8,Summary!AZ$3:AZ$8),0)</f>
        <v>0.29729447042062684</v>
      </c>
      <c r="AZ32">
        <f ca="1">IFERROR(PEARSON(Summary!$AG$3:$AG$8,Summary!BA$3:BA$8),0)</f>
        <v>0</v>
      </c>
      <c r="BA32">
        <f ca="1">IFERROR(PEARSON(Summary!$AG$3:$AG$8,Summary!BB$3:BB$8),0)</f>
        <v>-0.58247375697037818</v>
      </c>
      <c r="BB32">
        <f ca="1">IFERROR(PEARSON(Summary!$AG$3:$AG$8,Summary!BC$3:BC$8),0)</f>
        <v>-0.26903212043435409</v>
      </c>
      <c r="BC32">
        <f ca="1">IFERROR(PEARSON(Summary!$AG$3:$AG$8,Summary!BD$3:BD$8),0)</f>
        <v>-8.8479948286996984E-2</v>
      </c>
      <c r="BD32">
        <f ca="1">IFERROR(PEARSON(Summary!$AG$3:$AG$8,Summary!BE$3:BE$8),0)</f>
        <v>-5.6848307169063125E-2</v>
      </c>
      <c r="BE32">
        <f ca="1">IFERROR(PEARSON(Summary!$AG$3:$AG$8,Summary!BF$3:BF$8),0)</f>
        <v>-1.5581173764860261E-3</v>
      </c>
      <c r="BF32">
        <f ca="1">IFERROR(PEARSON(Summary!$AG$3:$AG$8,Summary!BG$3:BG$8),0)</f>
        <v>-0.46623449438313624</v>
      </c>
      <c r="BG32">
        <f ca="1">IFERROR(PEARSON(Summary!$AG$3:$AG$8,Summary!BH$3:BH$8),0)</f>
        <v>-0.15378456086871739</v>
      </c>
      <c r="BH32">
        <f ca="1">IFERROR(PEARSON(Summary!$AG$3:$AG$8,Summary!BI$3:BI$8),0)</f>
        <v>4.6594250706927756E-2</v>
      </c>
      <c r="BI32">
        <f ca="1">IFERROR(PEARSON(Summary!$AG$3:$AG$8,Summary!BJ$3:BJ$8),0)</f>
        <v>-4.5754703940030436E-2</v>
      </c>
      <c r="BJ32">
        <f ca="1">IFERROR(PEARSON(Summary!$AG$3:$AG$8,Summary!BK$3:BK$8),0)</f>
        <v>6.7774217894792141E-2</v>
      </c>
      <c r="BK32">
        <f ca="1">IFERROR(PEARSON(Summary!$AG$3:$AG$8,Summary!BL$3:BL$8),0)</f>
        <v>2.8741633790873534E-3</v>
      </c>
      <c r="BL32">
        <f ca="1">IFERROR(PEARSON(Summary!$AG$3:$AG$8,Summary!BM$3:BM$8),0)</f>
        <v>-2.6996380493914188E-2</v>
      </c>
      <c r="BM32">
        <f ca="1">IFERROR(PEARSON(Summary!$AG$3:$AG$8,Summary!BN$3:BN$8),0)</f>
        <v>-0.12611288250372396</v>
      </c>
      <c r="BN32">
        <f ca="1">IFERROR(PEARSON(Summary!$AG$3:$AG$8,Summary!BO$3:BO$8),0)</f>
        <v>-4.5764791224479268E-2</v>
      </c>
      <c r="BO32">
        <f ca="1">IFERROR(PEARSON(Summary!$AG$3:$AG$8,Summary!BP$3:BP$8),0)</f>
        <v>5.0071614009438801E-3</v>
      </c>
      <c r="BP32">
        <f ca="1">IFERROR(PEARSON(Summary!$AG$3:$AG$8,Summary!BQ$3:BQ$8),0)</f>
        <v>-0.35577349584239454</v>
      </c>
      <c r="BQ32">
        <f ca="1">IFERROR(PEARSON(Summary!$AG$3:$AG$8,Summary!BR$3:BR$8),0)</f>
        <v>-9.8103819400864045E-3</v>
      </c>
      <c r="BR32">
        <f ca="1">IFERROR(PEARSON(Summary!$AG$3:$AG$8,Summary!BS$3:BS$8),0)</f>
        <v>0</v>
      </c>
      <c r="BS32">
        <f ca="1">IFERROR(PEARSON(Summary!$AG$3:$AG$8,Summary!BT$3:BT$8),0)</f>
        <v>-0.16094130814233201</v>
      </c>
      <c r="BT32">
        <f ca="1">IFERROR(PEARSON(Summary!$AG$3:$AG$8,Summary!BU$3:BU$8),0)</f>
        <v>0.55211418829890513</v>
      </c>
      <c r="BU32">
        <f ca="1">IFERROR(PEARSON(Summary!$AG$3:$AG$8,Summary!BV$3:BV$8),0)</f>
        <v>-0.79535793786733266</v>
      </c>
      <c r="BV32">
        <f ca="1">IFERROR(PEARSON(Summary!$AG$3:$AG$8,Summary!BW$3:BW$8),0)</f>
        <v>0</v>
      </c>
      <c r="BW32">
        <f ca="1">IFERROR(PEARSON(Summary!$AG$3:$AG$8,Summary!BX$3:BX$8),0)</f>
        <v>-0.79535793786733255</v>
      </c>
      <c r="BX32">
        <f ca="1">IFERROR(PEARSON(Summary!$AG$3:$AG$8,Summary!BY$3:BY$8),0)</f>
        <v>-0.67601045493970902</v>
      </c>
      <c r="BY32">
        <f ca="1">IFERROR(PEARSON(Summary!$AG$3:$AG$8,Summary!BZ$3:BZ$8),0)</f>
        <v>0.30608798294173595</v>
      </c>
      <c r="BZ32">
        <f ca="1">IFERROR(PEARSON(Summary!$AG$3:$AG$8,Summary!CA$3:CA$8),0)</f>
        <v>0.2478799804424956</v>
      </c>
      <c r="CA32">
        <f ca="1">IFERROR(PEARSON(Summary!$AG$3:$AG$8,Summary!CB$3:CB$8),0)</f>
        <v>0.74529109087758327</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7.4611653967716612E-3</v>
      </c>
      <c r="R33">
        <f ca="1">IFERROR(PEARSON(Summary!$AH$3:$AH$8,Summary!S$3:S$8),0)</f>
        <v>-0.2</v>
      </c>
      <c r="S33">
        <f ca="1">IFERROR(PEARSON(Summary!$AH$3:$AH$8,Summary!T$3:T$8),0)</f>
        <v>-0.64583140631425018</v>
      </c>
      <c r="T33">
        <f ca="1">IFERROR(PEARSON(Summary!$AH$3:$AH$8,Summary!U$3:U$8),0)</f>
        <v>0.97951723283130532</v>
      </c>
      <c r="U33">
        <f ca="1">IFERROR(PEARSON(Summary!$AH$3:$AH$8,Summary!V$3:V$8),0)</f>
        <v>0.99999999999999956</v>
      </c>
      <c r="V33">
        <f ca="1">IFERROR(PEARSON(Summary!$AH$3:$AH$8,Summary!W$3:W$8),0)</f>
        <v>-0.17775222611974789</v>
      </c>
      <c r="W33">
        <f ca="1">IFERROR(PEARSON(Summary!$AH$3:$AH$8,Summary!X$3:X$8),0)</f>
        <v>0.56397440553791134</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-0.50551895467824637</v>
      </c>
      <c r="AE33">
        <f ca="1">IFERROR(PEARSON(Summary!$AH$3:$AH$8,Summary!AF$3:AF$8),0)</f>
        <v>0</v>
      </c>
      <c r="AF33">
        <f ca="1">IFERROR(PEARSON(Summary!$AH$3:$AH$8,Summary!AG$3:AG$8),0)</f>
        <v>-4.3881824747761436E-2</v>
      </c>
      <c r="AG33">
        <f ca="1">IFERROR(PEARSON(Summary!$AH$3:$AH$8,Summary!AH$3:AH$8),0)</f>
        <v>0.99999999999999978</v>
      </c>
      <c r="AH33">
        <f ca="1">IFERROR(PEARSON(Summary!$AH$3:$AH$8,Summary!AI$3:AI$8),0)</f>
        <v>-0.28235463150271595</v>
      </c>
      <c r="AI33">
        <f ca="1">IFERROR(PEARSON(Summary!$AH$3:$AH$8,Summary!AJ$3:AJ$8),0)</f>
        <v>-9.3376998456257451E-2</v>
      </c>
      <c r="AJ33">
        <f ca="1">IFERROR(PEARSON(Summary!$AH$3:$AH$8,Summary!AK$3:AK$8),0)</f>
        <v>0</v>
      </c>
      <c r="AK33">
        <f ca="1">IFERROR(PEARSON(Summary!$AH$3:$AH$8,Summary!AL$3:AL$8),0)</f>
        <v>-0.99999999999999956</v>
      </c>
      <c r="AL33">
        <f ca="1">IFERROR(PEARSON(Summary!$AH$3:$AH$8,Summary!AM$3:AM$8),0)</f>
        <v>-0.10772254459545944</v>
      </c>
      <c r="AM33">
        <f ca="1">IFERROR(PEARSON(Summary!$AH$3:$AH$8,Summary!AN$3:AN$8),0)</f>
        <v>-0.80156123161616977</v>
      </c>
      <c r="AN33">
        <f ca="1">IFERROR(PEARSON(Summary!$AH$3:$AH$8,Summary!AO$3:AO$8),0)</f>
        <v>0</v>
      </c>
      <c r="AO33">
        <f ca="1">IFERROR(PEARSON(Summary!$AH$3:$AH$8,Summary!AP$3:AP$8),0)</f>
        <v>-0.14858746585778998</v>
      </c>
      <c r="AP33">
        <f ca="1">IFERROR(PEARSON(Summary!$AH$3:$AH$8,Summary!AQ$3:AQ$8),0)</f>
        <v>0</v>
      </c>
      <c r="AQ33">
        <f ca="1">IFERROR(PEARSON(Summary!$AH$3:$AH$8,Summary!AR$3:AR$8),0)</f>
        <v>-0.41565960863833556</v>
      </c>
      <c r="AR33">
        <f ca="1">IFERROR(PEARSON(Summary!$AH$3:$AH$8,Summary!AS$3:AS$8),0)</f>
        <v>-0.25333863667759493</v>
      </c>
      <c r="AS33">
        <f ca="1">IFERROR(PEARSON(Summary!$AH$3:$AH$8,Summary!AT$3:AT$8),0)</f>
        <v>-0.19999999999999996</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0.19999999999999996</v>
      </c>
      <c r="BC33">
        <f ca="1">IFERROR(PEARSON(Summary!$AH$3:$AH$8,Summary!BD$3:BD$8),0)</f>
        <v>0.21616885058355875</v>
      </c>
      <c r="BD33">
        <f ca="1">IFERROR(PEARSON(Summary!$AH$3:$AH$8,Summary!BE$3:BE$8),0)</f>
        <v>0.34959056332250532</v>
      </c>
      <c r="BE33">
        <f ca="1">IFERROR(PEARSON(Summary!$AH$3:$AH$8,Summary!BF$3:BF$8),0)</f>
        <v>0.22937804957093366</v>
      </c>
      <c r="BF33">
        <f ca="1">IFERROR(PEARSON(Summary!$AH$3:$AH$8,Summary!BG$3:BG$8),0)</f>
        <v>0.63393905573299014</v>
      </c>
      <c r="BG33">
        <f ca="1">IFERROR(PEARSON(Summary!$AH$3:$AH$8,Summary!BH$3:BH$8),0)</f>
        <v>0.60357397079848629</v>
      </c>
      <c r="BH33">
        <f ca="1">IFERROR(PEARSON(Summary!$AH$3:$AH$8,Summary!BI$3:BI$8),0)</f>
        <v>-0.41522739926869984</v>
      </c>
      <c r="BI33">
        <f ca="1">IFERROR(PEARSON(Summary!$AH$3:$AH$8,Summary!BJ$3:BJ$8),0)</f>
        <v>0.44721359549995787</v>
      </c>
      <c r="BJ33">
        <f ca="1">IFERROR(PEARSON(Summary!$AH$3:$AH$8,Summary!BK$3:BK$8),0)</f>
        <v>9.7212456918363443E-2</v>
      </c>
      <c r="BK33">
        <f ca="1">IFERROR(PEARSON(Summary!$AH$3:$AH$8,Summary!BL$3:BL$8),0)</f>
        <v>-0.34921514788478908</v>
      </c>
      <c r="BL33">
        <f ca="1">IFERROR(PEARSON(Summary!$AH$3:$AH$8,Summary!BM$3:BM$8),0)</f>
        <v>0.1710372220988271</v>
      </c>
      <c r="BM33">
        <f ca="1">IFERROR(PEARSON(Summary!$AH$3:$AH$8,Summary!BN$3:BN$8),0)</f>
        <v>-0.41522739926869984</v>
      </c>
      <c r="BN33">
        <f ca="1">IFERROR(PEARSON(Summary!$AH$3:$AH$8,Summary!BO$3:BO$8),0)</f>
        <v>0.16265180320135544</v>
      </c>
      <c r="BO33">
        <f ca="1">IFERROR(PEARSON(Summary!$AH$3:$AH$8,Summary!BP$3:BP$8),0)</f>
        <v>0.42512368409921031</v>
      </c>
      <c r="BP33">
        <f ca="1">IFERROR(PEARSON(Summary!$AH$3:$AH$8,Summary!BQ$3:BQ$8),0)</f>
        <v>0.44721359549995787</v>
      </c>
      <c r="BQ33">
        <f ca="1">IFERROR(PEARSON(Summary!$AH$3:$AH$8,Summary!BR$3:BR$8),0)</f>
        <v>0.22768040475062087</v>
      </c>
      <c r="BR33">
        <f ca="1">IFERROR(PEARSON(Summary!$AH$3:$AH$8,Summary!BS$3:BS$8),0)</f>
        <v>0</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-0.48659625506969206</v>
      </c>
      <c r="C34">
        <f ca="1">IFERROR(PEARSON(Summary!$AI$3:$AI$8,Summary!D$3:D$8),0)</f>
        <v>-0.48659625506969206</v>
      </c>
      <c r="D34">
        <f ca="1">IFERROR(PEARSON(Summary!$AI$3:$AI$8,Summary!E$3:E$8),0)</f>
        <v>-0.42210663650072117</v>
      </c>
      <c r="E34">
        <f ca="1">IFERROR(PEARSON(Summary!$AI$3:$AI$8,Summary!F$3:F$8),0)</f>
        <v>0.85156161036854627</v>
      </c>
      <c r="F34">
        <f ca="1">IFERROR(PEARSON(Summary!$AI$3:$AI$8,Summary!G$3:G$8),0)</f>
        <v>-0.47528666668758707</v>
      </c>
      <c r="G34">
        <f ca="1">IFERROR(PEARSON(Summary!$AI$3:$AI$8,Summary!H$3:H$8),0)</f>
        <v>-0.45318832538842141</v>
      </c>
      <c r="H34">
        <f ca="1">IFERROR(PEARSON(Summary!$AI$3:$AI$8,Summary!I$3:I$8),0)</f>
        <v>-0.17156742660017893</v>
      </c>
      <c r="I34">
        <f ca="1">IFERROR(PEARSON(Summary!$AI$3:$AI$8,Summary!J$3:J$8),0)</f>
        <v>-0.47488642284356969</v>
      </c>
      <c r="J34">
        <f ca="1">IFERROR(PEARSON(Summary!$AI$3:$AI$8,Summary!K$3:K$8),0)</f>
        <v>-0.50442515448812497</v>
      </c>
      <c r="K34">
        <f ca="1">IFERROR(PEARSON(Summary!$AI$3:$AI$8,Summary!L$3:L$8),0)</f>
        <v>-0.28164033744564226</v>
      </c>
      <c r="L34">
        <f ca="1">IFERROR(PEARSON(Summary!$AI$3:$AI$8,Summary!M$3:M$8),0)</f>
        <v>-0.85863447743686516</v>
      </c>
      <c r="M34">
        <f ca="1">IFERROR(PEARSON(Summary!$AI$3:$AI$8,Summary!N$3:N$8),0)</f>
        <v>-0.17156742660017851</v>
      </c>
      <c r="N34">
        <f ca="1">IFERROR(PEARSON(Summary!$AI$3:$AI$8,Summary!O$3:O$8),0)</f>
        <v>0.91350027839113979</v>
      </c>
      <c r="O34">
        <f ca="1">IFERROR(PEARSON(Summary!$AI$3:$AI$8,Summary!P$3:P$8),0)</f>
        <v>0.91350027839113968</v>
      </c>
      <c r="P34">
        <f ca="1">IFERROR(PEARSON(Summary!$AI$3:$AI$8,Summary!Q$3:Q$8),0)</f>
        <v>-0.43648716195561205</v>
      </c>
      <c r="Q34">
        <f ca="1">IFERROR(PEARSON(Summary!$AI$3:$AI$8,Summary!R$3:R$8),0)</f>
        <v>-0.48790986628926786</v>
      </c>
      <c r="R34">
        <f ca="1">IFERROR(PEARSON(Summary!$AI$3:$AI$8,Summary!S$3:S$8),0)</f>
        <v>0.91350027839113968</v>
      </c>
      <c r="S34">
        <f ca="1">IFERROR(PEARSON(Summary!$AI$3:$AI$8,Summary!T$3:T$8),0)</f>
        <v>0.49104091108209219</v>
      </c>
      <c r="T34">
        <f ca="1">IFERROR(PEARSON(Summary!$AI$3:$AI$8,Summary!U$3:U$8),0)</f>
        <v>-0.10044094256137753</v>
      </c>
      <c r="U34">
        <f ca="1">IFERROR(PEARSON(Summary!$AI$3:$AI$8,Summary!V$3:V$8),0)</f>
        <v>-0.28235463150271584</v>
      </c>
      <c r="V34">
        <f ca="1">IFERROR(PEARSON(Summary!$AI$3:$AI$8,Summary!W$3:W$8),0)</f>
        <v>-0.25647279106025594</v>
      </c>
      <c r="W34">
        <f ca="1">IFERROR(PEARSON(Summary!$AI$3:$AI$8,Summary!X$3:X$8),0)</f>
        <v>0.5211025511275178</v>
      </c>
      <c r="X34">
        <f ca="1">IFERROR(PEARSON(Summary!$AI$3:$AI$8,Summary!Y$3:Y$8),0)</f>
        <v>8.4376591126053072E-2</v>
      </c>
      <c r="Y34">
        <f ca="1">IFERROR(PEARSON(Summary!$AI$3:$AI$8,Summary!Z$3:Z$8),0)</f>
        <v>0.19401143866363604</v>
      </c>
      <c r="Z34">
        <f ca="1">IFERROR(PEARSON(Summary!$AI$3:$AI$8,Summary!AA$3:AA$8),0)</f>
        <v>0</v>
      </c>
      <c r="AA34">
        <f ca="1">IFERROR(PEARSON(Summary!$AI$3:$AI$8,Summary!AB$3:AB$8),0)</f>
        <v>-0.1306054099856751</v>
      </c>
      <c r="AB34">
        <f ca="1">IFERROR(PEARSON(Summary!$AI$3:$AI$8,Summary!AC$3:AC$8),0)</f>
        <v>0</v>
      </c>
      <c r="AC34">
        <f ca="1">IFERROR(PEARSON(Summary!$AI$3:$AI$8,Summary!AD$3:AD$8),0)</f>
        <v>0.25425684284781674</v>
      </c>
      <c r="AD34">
        <f ca="1">IFERROR(PEARSON(Summary!$AI$3:$AI$8,Summary!AE$3:AE$8),0)</f>
        <v>-0.12347028735801983</v>
      </c>
      <c r="AE34">
        <f ca="1">IFERROR(PEARSON(Summary!$AI$3:$AI$8,Summary!AF$3:AF$8),0)</f>
        <v>0</v>
      </c>
      <c r="AF34">
        <f ca="1">IFERROR(PEARSON(Summary!$AI$3:$AI$8,Summary!AG$3:AG$8),0)</f>
        <v>-0.80150446502267614</v>
      </c>
      <c r="AG34">
        <f ca="1">IFERROR(PEARSON(Summary!$AI$3:$AI$8,Summary!AH$3:AH$8),0)</f>
        <v>-0.28235463150271595</v>
      </c>
      <c r="AH34">
        <f ca="1">IFERROR(PEARSON(Summary!$AI$3:$AI$8,Summary!AI$3:AI$8),0)</f>
        <v>1</v>
      </c>
      <c r="AI34">
        <f ca="1">IFERROR(PEARSON(Summary!$AI$3:$AI$8,Summary!AJ$3:AJ$8),0)</f>
        <v>-0.31793604340817622</v>
      </c>
      <c r="AJ34">
        <f ca="1">IFERROR(PEARSON(Summary!$AI$3:$AI$8,Summary!AK$3:AK$8),0)</f>
        <v>0</v>
      </c>
      <c r="AK34">
        <f ca="1">IFERROR(PEARSON(Summary!$AI$3:$AI$8,Summary!AL$3:AL$8),0)</f>
        <v>0.28235463150271584</v>
      </c>
      <c r="AL34">
        <f ca="1">IFERROR(PEARSON(Summary!$AI$3:$AI$8,Summary!AM$3:AM$8),0)</f>
        <v>-0.46693482253489343</v>
      </c>
      <c r="AM34">
        <f ca="1">IFERROR(PEARSON(Summary!$AI$3:$AI$8,Summary!AN$3:AN$8),0)</f>
        <v>-0.29667085675717014</v>
      </c>
      <c r="AN34">
        <f ca="1">IFERROR(PEARSON(Summary!$AI$3:$AI$8,Summary!AO$3:AO$8),0)</f>
        <v>0</v>
      </c>
      <c r="AO34">
        <f ca="1">IFERROR(PEARSON(Summary!$AI$3:$AI$8,Summary!AP$3:AP$8),0)</f>
        <v>-0.29723408335207652</v>
      </c>
      <c r="AP34">
        <f ca="1">IFERROR(PEARSON(Summary!$AI$3:$AI$8,Summary!AQ$3:AQ$8),0)</f>
        <v>0</v>
      </c>
      <c r="AQ34">
        <f ca="1">IFERROR(PEARSON(Summary!$AI$3:$AI$8,Summary!AR$3:AR$8),0)</f>
        <v>-9.3977480946062592E-2</v>
      </c>
      <c r="AR34">
        <f ca="1">IFERROR(PEARSON(Summary!$AI$3:$AI$8,Summary!AS$3:AS$8),0)</f>
        <v>0.53858889339860905</v>
      </c>
      <c r="AS34">
        <f ca="1">IFERROR(PEARSON(Summary!$AI$3:$AI$8,Summary!AT$3:AT$8),0)</f>
        <v>0.91350027839113968</v>
      </c>
      <c r="AT34">
        <f ca="1">IFERROR(PEARSON(Summary!$AI$3:$AI$8,Summary!AU$3:AU$8),0)</f>
        <v>-0.67065328949036851</v>
      </c>
      <c r="AU34">
        <f ca="1">IFERROR(PEARSON(Summary!$AI$3:$AI$8,Summary!AV$3:AV$8),0)</f>
        <v>-9.634013775347379E-2</v>
      </c>
      <c r="AV34">
        <f ca="1">IFERROR(PEARSON(Summary!$AI$3:$AI$8,Summary!AW$3:AW$8),0)</f>
        <v>6.4336037874084442E-2</v>
      </c>
      <c r="AW34">
        <f ca="1">IFERROR(PEARSON(Summary!$AI$3:$AI$8,Summary!AX$3:AX$8),0)</f>
        <v>0.10577230771757053</v>
      </c>
      <c r="AX34">
        <f ca="1">IFERROR(PEARSON(Summary!$AI$3:$AI$8,Summary!AY$3:AY$8),0)</f>
        <v>-0.31828726448456263</v>
      </c>
      <c r="AY34">
        <f ca="1">IFERROR(PEARSON(Summary!$AI$3:$AI$8,Summary!AZ$3:AZ$8),0)</f>
        <v>9.3287336360612337E-3</v>
      </c>
      <c r="AZ34">
        <f ca="1">IFERROR(PEARSON(Summary!$AI$3:$AI$8,Summary!BA$3:BA$8),0)</f>
        <v>0</v>
      </c>
      <c r="BA34">
        <f ca="1">IFERROR(PEARSON(Summary!$AI$3:$AI$8,Summary!BB$3:BB$8),0)</f>
        <v>0.29426370948184855</v>
      </c>
      <c r="BB34">
        <f ca="1">IFERROR(PEARSON(Summary!$AI$3:$AI$8,Summary!BC$3:BC$8),0)</f>
        <v>-0.31557282344421189</v>
      </c>
      <c r="BC34">
        <f ca="1">IFERROR(PEARSON(Summary!$AI$3:$AI$8,Summary!BD$3:BD$8),0)</f>
        <v>-0.44879614815357566</v>
      </c>
      <c r="BD34">
        <f ca="1">IFERROR(PEARSON(Summary!$AI$3:$AI$8,Summary!BE$3:BE$8),0)</f>
        <v>-0.52672190608557179</v>
      </c>
      <c r="BE34">
        <f ca="1">IFERROR(PEARSON(Summary!$AI$3:$AI$8,Summary!BF$3:BF$8),0)</f>
        <v>-0.55364445113788296</v>
      </c>
      <c r="BF34">
        <f ca="1">IFERROR(PEARSON(Summary!$AI$3:$AI$8,Summary!BG$3:BG$8),0)</f>
        <v>6.0493126462460085E-2</v>
      </c>
      <c r="BG34">
        <f ca="1">IFERROR(PEARSON(Summary!$AI$3:$AI$8,Summary!BH$3:BH$8),0)</f>
        <v>-0.23847652945043851</v>
      </c>
      <c r="BH34">
        <f ca="1">IFERROR(PEARSON(Summary!$AI$3:$AI$8,Summary!BI$3:BI$8),0)</f>
        <v>-0.31034482758620691</v>
      </c>
      <c r="BI34">
        <f ca="1">IFERROR(PEARSON(Summary!$AI$3:$AI$8,Summary!BJ$3:BJ$8),0)</f>
        <v>-0.50756725768394173</v>
      </c>
      <c r="BJ34">
        <f ca="1">IFERROR(PEARSON(Summary!$AI$3:$AI$8,Summary!BK$3:BK$8),0)</f>
        <v>0.39409255975983765</v>
      </c>
      <c r="BK34">
        <f ca="1">IFERROR(PEARSON(Summary!$AI$3:$AI$8,Summary!BL$3:BL$8),0)</f>
        <v>-0.31900813481115781</v>
      </c>
      <c r="BL34">
        <f ca="1">IFERROR(PEARSON(Summary!$AI$3:$AI$8,Summary!BM$3:BM$8),0)</f>
        <v>-0.51945575065774874</v>
      </c>
      <c r="BM34">
        <f ca="1">IFERROR(PEARSON(Summary!$AI$3:$AI$8,Summary!BN$3:BN$8),0)</f>
        <v>-0.17241379310344823</v>
      </c>
      <c r="BN34">
        <f ca="1">IFERROR(PEARSON(Summary!$AI$3:$AI$8,Summary!BO$3:BO$8),0)</f>
        <v>-0.50500609923341688</v>
      </c>
      <c r="BO34">
        <f ca="1">IFERROR(PEARSON(Summary!$AI$3:$AI$8,Summary!BP$3:BP$8),0)</f>
        <v>-0.58000414849557103</v>
      </c>
      <c r="BP34">
        <f ca="1">IFERROR(PEARSON(Summary!$AI$3:$AI$8,Summary!BQ$3:BQ$8),0)</f>
        <v>-0.25997347344787264</v>
      </c>
      <c r="BQ34">
        <f ca="1">IFERROR(PEARSON(Summary!$AI$3:$AI$8,Summary!BR$3:BR$8),0)</f>
        <v>-0.51417003954732021</v>
      </c>
      <c r="BR34">
        <f ca="1">IFERROR(PEARSON(Summary!$AI$3:$AI$8,Summary!BS$3:BS$8),0)</f>
        <v>0</v>
      </c>
      <c r="BS34">
        <f ca="1">IFERROR(PEARSON(Summary!$AI$3:$AI$8,Summary!BT$3:BT$8),0)</f>
        <v>-7.2867664562179427E-2</v>
      </c>
      <c r="BT34">
        <f ca="1">IFERROR(PEARSON(Summary!$AI$3:$AI$8,Summary!BU$3:BU$8),0)</f>
        <v>-0.42210663650072117</v>
      </c>
      <c r="BU34">
        <f ca="1">IFERROR(PEARSON(Summary!$AI$3:$AI$8,Summary!BV$3:BV$8),0)</f>
        <v>0.85156161036854661</v>
      </c>
      <c r="BV34">
        <f ca="1">IFERROR(PEARSON(Summary!$AI$3:$AI$8,Summary!BW$3:BW$8),0)</f>
        <v>0</v>
      </c>
      <c r="BW34">
        <f ca="1">IFERROR(PEARSON(Summary!$AI$3:$AI$8,Summary!BX$3:BX$8),0)</f>
        <v>0.85156161036854627</v>
      </c>
      <c r="BX34">
        <f ca="1">IFERROR(PEARSON(Summary!$AI$3:$AI$8,Summary!BY$3:BY$8),0)</f>
        <v>0.45292481278916091</v>
      </c>
      <c r="BY34">
        <f ca="1">IFERROR(PEARSON(Summary!$AI$3:$AI$8,Summary!BZ$3:BZ$8),0)</f>
        <v>0.14027226797149372</v>
      </c>
      <c r="BZ34">
        <f ca="1">IFERROR(PEARSON(Summary!$AI$3:$AI$8,Summary!CA$3:CA$8),0)</f>
        <v>-0.204675835481961</v>
      </c>
      <c r="CA34">
        <f ca="1">IFERROR(PEARSON(Summary!$AI$3:$AI$8,Summary!CB$3:CB$8),0)</f>
        <v>-0.29137331231029279</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-0.55079879788766695</v>
      </c>
      <c r="R35">
        <f ca="1">IFERROR(PEARSON(Summary!$AJ$3:$AJ$8,Summary!S$3:S$8),0)</f>
        <v>-0.22520334921803337</v>
      </c>
      <c r="S35">
        <f ca="1">IFERROR(PEARSON(Summary!$AJ$3:$AJ$8,Summary!T$3:T$8),0)</f>
        <v>0.43083987492691445</v>
      </c>
      <c r="T35">
        <f ca="1">IFERROR(PEARSON(Summary!$AJ$3:$AJ$8,Summary!U$3:U$8),0)</f>
        <v>-0.14158452191815013</v>
      </c>
      <c r="U35">
        <f ca="1">IFERROR(PEARSON(Summary!$AJ$3:$AJ$8,Summary!V$3:V$8),0)</f>
        <v>-9.3376998456257465E-2</v>
      </c>
      <c r="V35">
        <f ca="1">IFERROR(PEARSON(Summary!$AJ$3:$AJ$8,Summary!W$3:W$8),0)</f>
        <v>-0.50462336931100682</v>
      </c>
      <c r="W35">
        <f ca="1">IFERROR(PEARSON(Summary!$AJ$3:$AJ$8,Summary!X$3:X$8),0)</f>
        <v>4.8859958275979061E-2</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-0.22952302386839721</v>
      </c>
      <c r="AE35">
        <f ca="1">IFERROR(PEARSON(Summary!$AJ$3:$AJ$8,Summary!AF$3:AF$8),0)</f>
        <v>0</v>
      </c>
      <c r="AF35">
        <f ca="1">IFERROR(PEARSON(Summary!$AJ$3:$AJ$8,Summary!AG$3:AG$8),0)</f>
        <v>-6.6546370254997003E-2</v>
      </c>
      <c r="AG35">
        <f ca="1">IFERROR(PEARSON(Summary!$AJ$3:$AJ$8,Summary!AH$3:AH$8),0)</f>
        <v>-9.3376998456257451E-2</v>
      </c>
      <c r="AH35">
        <f ca="1">IFERROR(PEARSON(Summary!$AJ$3:$AJ$8,Summary!AI$3:AI$8),0)</f>
        <v>-0.31793604340817622</v>
      </c>
      <c r="AI35">
        <f ca="1">IFERROR(PEARSON(Summary!$AJ$3:$AJ$8,Summary!AJ$3:AJ$8),0)</f>
        <v>1.0000000000000002</v>
      </c>
      <c r="AJ35">
        <f ca="1">IFERROR(PEARSON(Summary!$AJ$3:$AJ$8,Summary!AK$3:AK$8),0)</f>
        <v>0</v>
      </c>
      <c r="AK35">
        <f ca="1">IFERROR(PEARSON(Summary!$AJ$3:$AJ$8,Summary!AL$3:AL$8),0)</f>
        <v>9.3376998456257465E-2</v>
      </c>
      <c r="AL35">
        <f ca="1">IFERROR(PEARSON(Summary!$AJ$3:$AJ$8,Summary!AM$3:AM$8),0)</f>
        <v>-0.43231913487247436</v>
      </c>
      <c r="AM35">
        <f ca="1">IFERROR(PEARSON(Summary!$AJ$3:$AJ$8,Summary!AN$3:AN$8),0)</f>
        <v>0.22367245930712157</v>
      </c>
      <c r="AN35">
        <f ca="1">IFERROR(PEARSON(Summary!$AJ$3:$AJ$8,Summary!AO$3:AO$8),0)</f>
        <v>0</v>
      </c>
      <c r="AO35">
        <f ca="1">IFERROR(PEARSON(Summary!$AJ$3:$AJ$8,Summary!AP$3:AP$8),0)</f>
        <v>-0.69463893197087123</v>
      </c>
      <c r="AP35">
        <f ca="1">IFERROR(PEARSON(Summary!$AJ$3:$AJ$8,Summary!AQ$3:AQ$8),0)</f>
        <v>0</v>
      </c>
      <c r="AQ35">
        <f ca="1">IFERROR(PEARSON(Summary!$AJ$3:$AJ$8,Summary!AR$3:AR$8),0)</f>
        <v>-0.70023660974085011</v>
      </c>
      <c r="AR35">
        <f ca="1">IFERROR(PEARSON(Summary!$AJ$3:$AJ$8,Summary!AS$3:AS$8),0)</f>
        <v>0.46327228249416225</v>
      </c>
      <c r="AS35">
        <f ca="1">IFERROR(PEARSON(Summary!$AJ$3:$AJ$8,Summary!AT$3:AT$8),0)</f>
        <v>-0.22520334921803334</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0.83490022149124565</v>
      </c>
      <c r="BC35">
        <f ca="1">IFERROR(PEARSON(Summary!$AJ$3:$AJ$8,Summary!BD$3:BD$8),0)</f>
        <v>0.9023971061586048</v>
      </c>
      <c r="BD35">
        <f ca="1">IFERROR(PEARSON(Summary!$AJ$3:$AJ$8,Summary!BE$3:BE$8),0)</f>
        <v>0.81232107917866037</v>
      </c>
      <c r="BE35">
        <f ca="1">IFERROR(PEARSON(Summary!$AJ$3:$AJ$8,Summary!BF$3:BF$8),0)</f>
        <v>0.79964254200183582</v>
      </c>
      <c r="BF35">
        <f ca="1">IFERROR(PEARSON(Summary!$AJ$3:$AJ$8,Summary!BG$3:BG$8),0)</f>
        <v>0.51068457365405406</v>
      </c>
      <c r="BG35">
        <f ca="1">IFERROR(PEARSON(Summary!$AJ$3:$AJ$8,Summary!BH$3:BH$8),0)</f>
        <v>0.64601484364336526</v>
      </c>
      <c r="BH35">
        <f ca="1">IFERROR(PEARSON(Summary!$AJ$3:$AJ$8,Summary!BI$3:BI$8),0)</f>
        <v>0.71387361253055348</v>
      </c>
      <c r="BI35">
        <f ca="1">IFERROR(PEARSON(Summary!$AJ$3:$AJ$8,Summary!BJ$3:BJ$8),0)</f>
        <v>0.80653080918368214</v>
      </c>
      <c r="BJ35">
        <f ca="1">IFERROR(PEARSON(Summary!$AJ$3:$AJ$8,Summary!BK$3:BK$8),0)</f>
        <v>-0.80298521383229082</v>
      </c>
      <c r="BK35">
        <f ca="1">IFERROR(PEARSON(Summary!$AJ$3:$AJ$8,Summary!BL$3:BL$8),0)</f>
        <v>0.88427019598807244</v>
      </c>
      <c r="BL35">
        <f ca="1">IFERROR(PEARSON(Summary!$AJ$3:$AJ$8,Summary!BM$3:BM$8),0)</f>
        <v>0.86296772929058252</v>
      </c>
      <c r="BM35">
        <f ca="1">IFERROR(PEARSON(Summary!$AJ$3:$AJ$8,Summary!BN$3:BN$8),0)</f>
        <v>0.54509838145304224</v>
      </c>
      <c r="BN35">
        <f ca="1">IFERROR(PEARSON(Summary!$AJ$3:$AJ$8,Summary!BO$3:BO$8),0)</f>
        <v>0.85493388299640849</v>
      </c>
      <c r="BO35">
        <f ca="1">IFERROR(PEARSON(Summary!$AJ$3:$AJ$8,Summary!BP$3:BP$8),0)</f>
        <v>0.79607995544450594</v>
      </c>
      <c r="BP35">
        <f ca="1">IFERROR(PEARSON(Summary!$AJ$3:$AJ$8,Summary!BQ$3:BQ$8),0)</f>
        <v>0.50356999761214682</v>
      </c>
      <c r="BQ35">
        <f ca="1">IFERROR(PEARSON(Summary!$AJ$3:$AJ$8,Summary!BR$3:BR$8),0)</f>
        <v>0.89635534339329781</v>
      </c>
      <c r="BR35">
        <f ca="1">IFERROR(PEARSON(Summary!$AJ$3:$AJ$8,Summary!BS$3:BS$8),0)</f>
        <v>0</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v>
      </c>
      <c r="C36">
        <f ca="1">IFERROR(PEARSON(Summary!$AK$3:$AK$8,Summary!D$3:D$8),0)</f>
        <v>0</v>
      </c>
      <c r="D36">
        <f ca="1">IFERROR(PEARSON(Summary!$AK$3:$AK$8,Summary!E$3:E$8),0)</f>
        <v>0</v>
      </c>
      <c r="E36">
        <f ca="1">IFERROR(PEARSON(Summary!$AK$3:$AK$8,Summary!F$3:F$8),0)</f>
        <v>0</v>
      </c>
      <c r="F36">
        <f ca="1">IFERROR(PEARSON(Summary!$AK$3:$AK$8,Summary!G$3:G$8),0)</f>
        <v>0</v>
      </c>
      <c r="G36">
        <f ca="1">IFERROR(PEARSON(Summary!$AK$3:$AK$8,Summary!H$3:H$8),0)</f>
        <v>0</v>
      </c>
      <c r="H36">
        <f ca="1">IFERROR(PEARSON(Summary!$AK$3:$AK$8,Summary!I$3:I$8),0)</f>
        <v>0</v>
      </c>
      <c r="I36">
        <f ca="1">IFERROR(PEARSON(Summary!$AK$3:$AK$8,Summary!J$3:J$8),0)</f>
        <v>0</v>
      </c>
      <c r="J36">
        <f ca="1">IFERROR(PEARSON(Summary!$AK$3:$AK$8,Summary!K$3:K$8),0)</f>
        <v>0</v>
      </c>
      <c r="K36">
        <f ca="1">IFERROR(PEARSON(Summary!$AK$3:$AK$8,Summary!L$3:L$8),0)</f>
        <v>0</v>
      </c>
      <c r="L36">
        <f ca="1">IFERROR(PEARSON(Summary!$AK$3:$AK$8,Summary!M$3:M$8),0)</f>
        <v>0</v>
      </c>
      <c r="M36">
        <f ca="1">IFERROR(PEARSON(Summary!$AK$3:$AK$8,Summary!N$3:N$8),0)</f>
        <v>0</v>
      </c>
      <c r="N36">
        <f ca="1">IFERROR(PEARSON(Summary!$AK$3:$AK$8,Summary!O$3:O$8),0)</f>
        <v>0</v>
      </c>
      <c r="O36">
        <f ca="1">IFERROR(PEARSON(Summary!$AK$3:$AK$8,Summary!P$3:P$8),0)</f>
        <v>0</v>
      </c>
      <c r="P36">
        <f ca="1">IFERROR(PEARSON(Summary!$AK$3:$AK$8,Summary!Q$3:Q$8),0)</f>
        <v>0</v>
      </c>
      <c r="Q36">
        <f ca="1">IFERROR(PEARSON(Summary!$AK$3:$AK$8,Summary!R$3:R$8),0)</f>
        <v>0</v>
      </c>
      <c r="R36">
        <f ca="1">IFERROR(PEARSON(Summary!$AK$3:$AK$8,Summary!S$3:S$8),0)</f>
        <v>0</v>
      </c>
      <c r="S36">
        <f ca="1">IFERROR(PEARSON(Summary!$AK$3:$AK$8,Summary!T$3:T$8),0)</f>
        <v>0</v>
      </c>
      <c r="T36">
        <f ca="1">IFERROR(PEARSON(Summary!$AK$3:$AK$8,Summary!U$3:U$8),0)</f>
        <v>0</v>
      </c>
      <c r="U36">
        <f ca="1">IFERROR(PEARSON(Summary!$AK$3:$AK$8,Summary!V$3:V$8),0)</f>
        <v>0</v>
      </c>
      <c r="V36">
        <f ca="1">IFERROR(PEARSON(Summary!$AK$3:$AK$8,Summary!W$3:W$8),0)</f>
        <v>0</v>
      </c>
      <c r="W36">
        <f ca="1">IFERROR(PEARSON(Summary!$AK$3:$AK$8,Summary!X$3:X$8),0)</f>
        <v>0</v>
      </c>
      <c r="X36">
        <f ca="1">IFERROR(PEARSON(Summary!$AK$3:$AK$8,Summary!Y$3:Y$8),0)</f>
        <v>0</v>
      </c>
      <c r="Y36">
        <f ca="1">IFERROR(PEARSON(Summary!$AK$3:$AK$8,Summary!Z$3:Z$8),0)</f>
        <v>0</v>
      </c>
      <c r="Z36">
        <f ca="1">IFERROR(PEARSON(Summary!$AK$3:$AK$8,Summary!AA$3:AA$8),0)</f>
        <v>0</v>
      </c>
      <c r="AA36">
        <f ca="1">IFERROR(PEARSON(Summary!$AK$3:$AK$8,Summary!AB$3:AB$8),0)</f>
        <v>0</v>
      </c>
      <c r="AB36">
        <f ca="1">IFERROR(PEARSON(Summary!$AK$3:$AK$8,Summary!AC$3:AC$8),0)</f>
        <v>0</v>
      </c>
      <c r="AC36">
        <f ca="1">IFERROR(PEARSON(Summary!$AK$3:$AK$8,Summary!AD$3:AD$8),0)</f>
        <v>0</v>
      </c>
      <c r="AD36">
        <f ca="1">IFERROR(PEARSON(Summary!$AK$3:$AK$8,Summary!AE$3:AE$8),0)</f>
        <v>0</v>
      </c>
      <c r="AE36">
        <f ca="1">IFERROR(PEARSON(Summary!$AK$3:$AK$8,Summary!AF$3:AF$8),0)</f>
        <v>0</v>
      </c>
      <c r="AF36">
        <f ca="1">IFERROR(PEARSON(Summary!$AK$3:$AK$8,Summary!AG$3:AG$8),0)</f>
        <v>0</v>
      </c>
      <c r="AG36">
        <f ca="1">IFERROR(PEARSON(Summary!$AK$3:$AK$8,Summary!AH$3:AH$8),0)</f>
        <v>0</v>
      </c>
      <c r="AH36">
        <f ca="1">IFERROR(PEARSON(Summary!$AK$3:$AK$8,Summary!AI$3:AI$8),0)</f>
        <v>0</v>
      </c>
      <c r="AI36">
        <f ca="1">IFERROR(PEARSON(Summary!$AK$3:$AK$8,Summary!AJ$3:AJ$8),0)</f>
        <v>0</v>
      </c>
      <c r="AJ36">
        <f ca="1">IFERROR(PEARSON(Summary!$AK$3:$AK$8,Summary!AK$3:AK$8),0)</f>
        <v>0</v>
      </c>
      <c r="AK36">
        <f ca="1">IFERROR(PEARSON(Summary!$AK$3:$AK$8,Summary!AL$3:AL$8),0)</f>
        <v>0</v>
      </c>
      <c r="AL36">
        <f ca="1">IFERROR(PEARSON(Summary!$AK$3:$AK$8,Summary!AM$3:AM$8),0)</f>
        <v>0</v>
      </c>
      <c r="AM36">
        <f ca="1">IFERROR(PEARSON(Summary!$AK$3:$AK$8,Summary!AN$3:AN$8),0)</f>
        <v>0</v>
      </c>
      <c r="AN36">
        <f ca="1">IFERROR(PEARSON(Summary!$AK$3:$AK$8,Summary!AO$3:AO$8),0)</f>
        <v>0</v>
      </c>
      <c r="AO36">
        <f ca="1">IFERROR(PEARSON(Summary!$AK$3:$AK$8,Summary!AP$3:AP$8),0)</f>
        <v>0</v>
      </c>
      <c r="AP36">
        <f ca="1">IFERROR(PEARSON(Summary!$AK$3:$AK$8,Summary!AQ$3:AQ$8),0)</f>
        <v>0</v>
      </c>
      <c r="AQ36">
        <f ca="1">IFERROR(PEARSON(Summary!$AK$3:$AK$8,Summary!AR$3:AR$8),0)</f>
        <v>0</v>
      </c>
      <c r="AR36">
        <f ca="1">IFERROR(PEARSON(Summary!$AK$3:$AK$8,Summary!AS$3:AS$8),0)</f>
        <v>0</v>
      </c>
      <c r="AS36">
        <f ca="1">IFERROR(PEARSON(Summary!$AK$3:$AK$8,Summary!AT$3:AT$8),0)</f>
        <v>0</v>
      </c>
      <c r="AT36">
        <f ca="1">IFERROR(PEARSON(Summary!$AK$3:$AK$8,Summary!AU$3:AU$8),0)</f>
        <v>0</v>
      </c>
      <c r="AU36">
        <f ca="1">IFERROR(PEARSON(Summary!$AK$3:$AK$8,Summary!AV$3:AV$8),0)</f>
        <v>0</v>
      </c>
      <c r="AV36">
        <f ca="1">IFERROR(PEARSON(Summary!$AK$3:$AK$8,Summary!AW$3:AW$8),0)</f>
        <v>0</v>
      </c>
      <c r="AW36">
        <f ca="1">IFERROR(PEARSON(Summary!$AK$3:$AK$8,Summary!AX$3:AX$8),0)</f>
        <v>0</v>
      </c>
      <c r="AX36">
        <f ca="1">IFERROR(PEARSON(Summary!$AK$3:$AK$8,Summary!AY$3:AY$8),0)</f>
        <v>0</v>
      </c>
      <c r="AY36">
        <f ca="1">IFERROR(PEARSON(Summary!$AK$3:$AK$8,Summary!AZ$3:AZ$8),0)</f>
        <v>0</v>
      </c>
      <c r="AZ36">
        <f ca="1">IFERROR(PEARSON(Summary!$AK$3:$AK$8,Summary!BA$3:BA$8),0)</f>
        <v>0</v>
      </c>
      <c r="BA36">
        <f ca="1">IFERROR(PEARSON(Summary!$AK$3:$AK$8,Summary!BB$3:BB$8),0)</f>
        <v>0</v>
      </c>
      <c r="BB36">
        <f ca="1">IFERROR(PEARSON(Summary!$AK$3:$AK$8,Summary!BC$3:BC$8),0)</f>
        <v>0</v>
      </c>
      <c r="BC36">
        <f ca="1">IFERROR(PEARSON(Summary!$AK$3:$AK$8,Summary!BD$3:BD$8),0)</f>
        <v>0</v>
      </c>
      <c r="BD36">
        <f ca="1">IFERROR(PEARSON(Summary!$AK$3:$AK$8,Summary!BE$3:BE$8),0)</f>
        <v>0</v>
      </c>
      <c r="BE36">
        <f ca="1">IFERROR(PEARSON(Summary!$AK$3:$AK$8,Summary!BF$3:BF$8),0)</f>
        <v>0</v>
      </c>
      <c r="BF36">
        <f ca="1">IFERROR(PEARSON(Summary!$AK$3:$AK$8,Summary!BG$3:BG$8),0)</f>
        <v>0</v>
      </c>
      <c r="BG36">
        <f ca="1">IFERROR(PEARSON(Summary!$AK$3:$AK$8,Summary!BH$3:BH$8),0)</f>
        <v>0</v>
      </c>
      <c r="BH36">
        <f ca="1">IFERROR(PEARSON(Summary!$AK$3:$AK$8,Summary!BI$3:BI$8),0)</f>
        <v>0</v>
      </c>
      <c r="BI36">
        <f ca="1">IFERROR(PEARSON(Summary!$AK$3:$AK$8,Summary!BJ$3:BJ$8),0)</f>
        <v>0</v>
      </c>
      <c r="BJ36">
        <f ca="1">IFERROR(PEARSON(Summary!$AK$3:$AK$8,Summary!BK$3:BK$8),0)</f>
        <v>0</v>
      </c>
      <c r="BK36">
        <f ca="1">IFERROR(PEARSON(Summary!$AK$3:$AK$8,Summary!BL$3:BL$8),0)</f>
        <v>0</v>
      </c>
      <c r="BL36">
        <f ca="1">IFERROR(PEARSON(Summary!$AK$3:$AK$8,Summary!BM$3:BM$8),0)</f>
        <v>0</v>
      </c>
      <c r="BM36">
        <f ca="1">IFERROR(PEARSON(Summary!$AK$3:$AK$8,Summary!BN$3:BN$8),0)</f>
        <v>0</v>
      </c>
      <c r="BN36">
        <f ca="1">IFERROR(PEARSON(Summary!$AK$3:$AK$8,Summary!BO$3:BO$8),0)</f>
        <v>0</v>
      </c>
      <c r="BO36">
        <f ca="1">IFERROR(PEARSON(Summary!$AK$3:$AK$8,Summary!BP$3:BP$8),0)</f>
        <v>0</v>
      </c>
      <c r="BP36">
        <f ca="1">IFERROR(PEARSON(Summary!$AK$3:$AK$8,Summary!BQ$3:BQ$8),0)</f>
        <v>0</v>
      </c>
      <c r="BQ36">
        <f ca="1">IFERROR(PEARSON(Summary!$AK$3:$AK$8,Summary!BR$3:BR$8),0)</f>
        <v>0</v>
      </c>
      <c r="BR36">
        <f ca="1">IFERROR(PEARSON(Summary!$AK$3:$AK$8,Summary!BS$3:BS$8),0)</f>
        <v>0</v>
      </c>
      <c r="BS36">
        <f ca="1">IFERROR(PEARSON(Summary!$AK$3:$AK$8,Summary!BT$3:BT$8),0)</f>
        <v>0</v>
      </c>
      <c r="BT36">
        <f ca="1">IFERROR(PEARSON(Summary!$AK$3:$AK$8,Summary!BU$3:BU$8),0)</f>
        <v>0</v>
      </c>
      <c r="BU36">
        <f ca="1">IFERROR(PEARSON(Summary!$AK$3:$AK$8,Summary!BV$3:BV$8),0)</f>
        <v>0</v>
      </c>
      <c r="BV36">
        <f ca="1">IFERROR(PEARSON(Summary!$AK$3:$AK$8,Summary!BW$3:BW$8),0)</f>
        <v>0</v>
      </c>
      <c r="BW36">
        <f ca="1">IFERROR(PEARSON(Summary!$AK$3:$AK$8,Summary!BX$3:BX$8),0)</f>
        <v>0</v>
      </c>
      <c r="BX36">
        <f ca="1">IFERROR(PEARSON(Summary!$AK$3:$AK$8,Summary!BY$3:BY$8),0)</f>
        <v>0</v>
      </c>
      <c r="BY36">
        <f ca="1">IFERROR(PEARSON(Summary!$AK$3:$AK$8,Summary!BZ$3:BZ$8),0)</f>
        <v>0</v>
      </c>
      <c r="BZ36">
        <f ca="1">IFERROR(PEARSON(Summary!$AK$3:$AK$8,Summary!CA$3:CA$8),0)</f>
        <v>0</v>
      </c>
      <c r="CA36">
        <f ca="1">IFERROR(PEARSON(Summary!$AK$3:$AK$8,Summary!CB$3:CB$8),0)</f>
        <v>0</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-7.4611653967716161E-3</v>
      </c>
      <c r="R37">
        <f ca="1">IFERROR(PEARSON(Summary!$AL$3:$AL$8,Summary!S$3:S$8),0)</f>
        <v>0.1999999999999999</v>
      </c>
      <c r="S37">
        <f ca="1">IFERROR(PEARSON(Summary!$AL$3:$AL$8,Summary!T$3:T$8),0)</f>
        <v>0.64583140631425018</v>
      </c>
      <c r="T37">
        <f ca="1">IFERROR(PEARSON(Summary!$AL$3:$AL$8,Summary!U$3:U$8),0)</f>
        <v>-0.97951723283130532</v>
      </c>
      <c r="U37">
        <f ca="1">IFERROR(PEARSON(Summary!$AL$3:$AL$8,Summary!V$3:V$8),0)</f>
        <v>-0.99999999999999967</v>
      </c>
      <c r="V37">
        <f ca="1">IFERROR(PEARSON(Summary!$AL$3:$AL$8,Summary!W$3:W$8),0)</f>
        <v>0.17775222611974789</v>
      </c>
      <c r="W37">
        <f ca="1">IFERROR(PEARSON(Summary!$AL$3:$AL$8,Summary!X$3:X$8),0)</f>
        <v>-0.56397440553791145</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0.50551895467824637</v>
      </c>
      <c r="AE37">
        <f ca="1">IFERROR(PEARSON(Summary!$AL$3:$AL$8,Summary!AF$3:AF$8),0)</f>
        <v>0</v>
      </c>
      <c r="AF37">
        <f ca="1">IFERROR(PEARSON(Summary!$AL$3:$AL$8,Summary!AG$3:AG$8),0)</f>
        <v>4.3881824747761436E-2</v>
      </c>
      <c r="AG37">
        <f ca="1">IFERROR(PEARSON(Summary!$AL$3:$AL$8,Summary!AH$3:AH$8),0)</f>
        <v>-0.99999999999999956</v>
      </c>
      <c r="AH37">
        <f ca="1">IFERROR(PEARSON(Summary!$AL$3:$AL$8,Summary!AI$3:AI$8),0)</f>
        <v>0.28235463150271584</v>
      </c>
      <c r="AI37">
        <f ca="1">IFERROR(PEARSON(Summary!$AL$3:$AL$8,Summary!AJ$3:AJ$8),0)</f>
        <v>9.3376998456257465E-2</v>
      </c>
      <c r="AJ37">
        <f ca="1">IFERROR(PEARSON(Summary!$AL$3:$AL$8,Summary!AK$3:AK$8),0)</f>
        <v>0</v>
      </c>
      <c r="AK37">
        <f ca="1">IFERROR(PEARSON(Summary!$AL$3:$AL$8,Summary!AL$3:AL$8),0)</f>
        <v>0.99999999999999978</v>
      </c>
      <c r="AL37">
        <f ca="1">IFERROR(PEARSON(Summary!$AL$3:$AL$8,Summary!AM$3:AM$8),0)</f>
        <v>0.10772254459545944</v>
      </c>
      <c r="AM37">
        <f ca="1">IFERROR(PEARSON(Summary!$AL$3:$AL$8,Summary!AN$3:AN$8),0)</f>
        <v>0.80156123161616977</v>
      </c>
      <c r="AN37">
        <f ca="1">IFERROR(PEARSON(Summary!$AL$3:$AL$8,Summary!AO$3:AO$8),0)</f>
        <v>0</v>
      </c>
      <c r="AO37">
        <f ca="1">IFERROR(PEARSON(Summary!$AL$3:$AL$8,Summary!AP$3:AP$8),0)</f>
        <v>0.14858746585778995</v>
      </c>
      <c r="AP37">
        <f ca="1">IFERROR(PEARSON(Summary!$AL$3:$AL$8,Summary!AQ$3:AQ$8),0)</f>
        <v>0</v>
      </c>
      <c r="AQ37">
        <f ca="1">IFERROR(PEARSON(Summary!$AL$3:$AL$8,Summary!AR$3:AR$8),0)</f>
        <v>0.41565960863833562</v>
      </c>
      <c r="AR37">
        <f ca="1">IFERROR(PEARSON(Summary!$AL$3:$AL$8,Summary!AS$3:AS$8),0)</f>
        <v>0.25333863667759493</v>
      </c>
      <c r="AS37">
        <f ca="1">IFERROR(PEARSON(Summary!$AL$3:$AL$8,Summary!AT$3:AT$8),0)</f>
        <v>0.2</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-0.19999999999999998</v>
      </c>
      <c r="BC37">
        <f ca="1">IFERROR(PEARSON(Summary!$AL$3:$AL$8,Summary!BD$3:BD$8),0)</f>
        <v>-0.21616885058355881</v>
      </c>
      <c r="BD37">
        <f ca="1">IFERROR(PEARSON(Summary!$AL$3:$AL$8,Summary!BE$3:BE$8),0)</f>
        <v>-0.34959056332250527</v>
      </c>
      <c r="BE37">
        <f ca="1">IFERROR(PEARSON(Summary!$AL$3:$AL$8,Summary!BF$3:BF$8),0)</f>
        <v>-0.22937804957093361</v>
      </c>
      <c r="BF37">
        <f ca="1">IFERROR(PEARSON(Summary!$AL$3:$AL$8,Summary!BG$3:BG$8),0)</f>
        <v>-0.63393905573299025</v>
      </c>
      <c r="BG37">
        <f ca="1">IFERROR(PEARSON(Summary!$AL$3:$AL$8,Summary!BH$3:BH$8),0)</f>
        <v>-0.60357397079848629</v>
      </c>
      <c r="BH37">
        <f ca="1">IFERROR(PEARSON(Summary!$AL$3:$AL$8,Summary!BI$3:BI$8),0)</f>
        <v>0.41522739926869984</v>
      </c>
      <c r="BI37">
        <f ca="1">IFERROR(PEARSON(Summary!$AL$3:$AL$8,Summary!BJ$3:BJ$8),0)</f>
        <v>-0.44721359549995787</v>
      </c>
      <c r="BJ37">
        <f ca="1">IFERROR(PEARSON(Summary!$AL$3:$AL$8,Summary!BK$3:BK$8),0)</f>
        <v>-9.7212456918363402E-2</v>
      </c>
      <c r="BK37">
        <f ca="1">IFERROR(PEARSON(Summary!$AL$3:$AL$8,Summary!BL$3:BL$8),0)</f>
        <v>0.34921514788478897</v>
      </c>
      <c r="BL37">
        <f ca="1">IFERROR(PEARSON(Summary!$AL$3:$AL$8,Summary!BM$3:BM$8),0)</f>
        <v>-0.17103722209882716</v>
      </c>
      <c r="BM37">
        <f ca="1">IFERROR(PEARSON(Summary!$AL$3:$AL$8,Summary!BN$3:BN$8),0)</f>
        <v>0.41522739926869984</v>
      </c>
      <c r="BN37">
        <f ca="1">IFERROR(PEARSON(Summary!$AL$3:$AL$8,Summary!BO$3:BO$8),0)</f>
        <v>-0.16265180320135544</v>
      </c>
      <c r="BO37">
        <f ca="1">IFERROR(PEARSON(Summary!$AL$3:$AL$8,Summary!BP$3:BP$8),0)</f>
        <v>-0.4251236840992102</v>
      </c>
      <c r="BP37">
        <f ca="1">IFERROR(PEARSON(Summary!$AL$3:$AL$8,Summary!BQ$3:BQ$8),0)</f>
        <v>-0.44721359549995787</v>
      </c>
      <c r="BQ37">
        <f ca="1">IFERROR(PEARSON(Summary!$AL$3:$AL$8,Summary!BR$3:BR$8),0)</f>
        <v>-0.22768040475062082</v>
      </c>
      <c r="BR37">
        <f ca="1">IFERROR(PEARSON(Summary!$AL$3:$AL$8,Summary!BS$3:BS$8),0)</f>
        <v>0</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0.97404038460704734</v>
      </c>
      <c r="R38">
        <f ca="1">IFERROR(PEARSON(Summary!$AM$3:$AM$8,Summary!S$3:S$8),0)</f>
        <v>-0.29613762259637383</v>
      </c>
      <c r="S38">
        <f ca="1">IFERROR(PEARSON(Summary!$AM$3:$AM$8,Summary!T$3:T$8),0)</f>
        <v>-0.21952517431314864</v>
      </c>
      <c r="T38">
        <f ca="1">IFERROR(PEARSON(Summary!$AM$3:$AM$8,Summary!U$3:U$8),0)</f>
        <v>-0.1708037526921091</v>
      </c>
      <c r="U38">
        <f ca="1">IFERROR(PEARSON(Summary!$AM$3:$AM$8,Summary!V$3:V$8),0)</f>
        <v>-0.10772254459545946</v>
      </c>
      <c r="V38">
        <f ca="1">IFERROR(PEARSON(Summary!$AM$3:$AM$8,Summary!W$3:W$8),0)</f>
        <v>0.97070686782662119</v>
      </c>
      <c r="W38">
        <f ca="1">IFERROR(PEARSON(Summary!$AM$3:$AM$8,Summary!X$3:X$8),0)</f>
        <v>-0.59641250106792509</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0.83542501387380697</v>
      </c>
      <c r="AE38">
        <f ca="1">IFERROR(PEARSON(Summary!$AM$3:$AM$8,Summary!AF$3:AF$8),0)</f>
        <v>0</v>
      </c>
      <c r="AF38">
        <f ca="1">IFERROR(PEARSON(Summary!$AM$3:$AM$8,Summary!AG$3:AG$8),0)</f>
        <v>0.89148059860415285</v>
      </c>
      <c r="AG38">
        <f ca="1">IFERROR(PEARSON(Summary!$AM$3:$AM$8,Summary!AH$3:AH$8),0)</f>
        <v>-0.10772254459545944</v>
      </c>
      <c r="AH38">
        <f ca="1">IFERROR(PEARSON(Summary!$AM$3:$AM$8,Summary!AI$3:AI$8),0)</f>
        <v>-0.46693482253489343</v>
      </c>
      <c r="AI38">
        <f ca="1">IFERROR(PEARSON(Summary!$AM$3:$AM$8,Summary!AJ$3:AJ$8),0)</f>
        <v>-0.43231913487247436</v>
      </c>
      <c r="AJ38">
        <f ca="1">IFERROR(PEARSON(Summary!$AM$3:$AM$8,Summary!AK$3:AK$8),0)</f>
        <v>0</v>
      </c>
      <c r="AK38">
        <f ca="1">IFERROR(PEARSON(Summary!$AM$3:$AM$8,Summary!AL$3:AL$8),0)</f>
        <v>0.10772254459545944</v>
      </c>
      <c r="AL38">
        <f ca="1">IFERROR(PEARSON(Summary!$AM$3:$AM$8,Summary!AM$3:AM$8),0)</f>
        <v>1</v>
      </c>
      <c r="AM38">
        <f ca="1">IFERROR(PEARSON(Summary!$AM$3:$AM$8,Summary!AN$3:AN$8),0)</f>
        <v>0.28020922338295173</v>
      </c>
      <c r="AN38">
        <f ca="1">IFERROR(PEARSON(Summary!$AM$3:$AM$8,Summary!AO$3:AO$8),0)</f>
        <v>0</v>
      </c>
      <c r="AO38">
        <f ca="1">IFERROR(PEARSON(Summary!$AM$3:$AM$8,Summary!AP$3:AP$8),0)</f>
        <v>0.91498742575347691</v>
      </c>
      <c r="AP38">
        <f ca="1">IFERROR(PEARSON(Summary!$AM$3:$AM$8,Summary!AQ$3:AQ$8),0)</f>
        <v>0</v>
      </c>
      <c r="AQ38">
        <f ca="1">IFERROR(PEARSON(Summary!$AM$3:$AM$8,Summary!AR$3:AR$8),0)</f>
        <v>0.72882719008850005</v>
      </c>
      <c r="AR38">
        <f ca="1">IFERROR(PEARSON(Summary!$AM$3:$AM$8,Summary!AS$3:AS$8),0)</f>
        <v>-0.93420351497647103</v>
      </c>
      <c r="AS38">
        <f ca="1">IFERROR(PEARSON(Summary!$AM$3:$AM$8,Summary!AT$3:AT$8),0)</f>
        <v>-0.29613762259637388</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-0.67455777925643845</v>
      </c>
      <c r="BC38">
        <f ca="1">IFERROR(PEARSON(Summary!$AM$3:$AM$8,Summary!BD$3:BD$8),0)</f>
        <v>-0.50654057094048066</v>
      </c>
      <c r="BD38">
        <f ca="1">IFERROR(PEARSON(Summary!$AM$3:$AM$8,Summary!BE$3:BE$8),0)</f>
        <v>-0.48956916855910115</v>
      </c>
      <c r="BE38">
        <f ca="1">IFERROR(PEARSON(Summary!$AM$3:$AM$8,Summary!BF$3:BF$8),0)</f>
        <v>-0.44608009436538321</v>
      </c>
      <c r="BF38">
        <f ca="1">IFERROR(PEARSON(Summary!$AM$3:$AM$8,Summary!BG$3:BG$8),0)</f>
        <v>-0.58742255632998686</v>
      </c>
      <c r="BG38">
        <f ca="1">IFERROR(PEARSON(Summary!$AM$3:$AM$8,Summary!BH$3:BH$8),0)</f>
        <v>-0.36021632969727357</v>
      </c>
      <c r="BH38">
        <f ca="1">IFERROR(PEARSON(Summary!$AM$3:$AM$8,Summary!BI$3:BI$8),0)</f>
        <v>-0.28911776745856804</v>
      </c>
      <c r="BI38">
        <f ca="1">IFERROR(PEARSON(Summary!$AM$3:$AM$8,Summary!BJ$3:BJ$8),0)</f>
        <v>-0.44135714350388883</v>
      </c>
      <c r="BJ38">
        <f ca="1">IFERROR(PEARSON(Summary!$AM$3:$AM$8,Summary!BK$3:BK$8),0)</f>
        <v>0.47880448565589556</v>
      </c>
      <c r="BK38">
        <f ca="1">IFERROR(PEARSON(Summary!$AM$3:$AM$8,Summary!BL$3:BL$8),0)</f>
        <v>-0.36299620093297918</v>
      </c>
      <c r="BL38">
        <f ca="1">IFERROR(PEARSON(Summary!$AM$3:$AM$8,Summary!BM$3:BM$8),0)</f>
        <v>-0.47265758843606454</v>
      </c>
      <c r="BM38">
        <f ca="1">IFERROR(PEARSON(Summary!$AM$3:$AM$8,Summary!BN$3:BN$8),0)</f>
        <v>-0.43161348919361858</v>
      </c>
      <c r="BN38">
        <f ca="1">IFERROR(PEARSON(Summary!$AM$3:$AM$8,Summary!BO$3:BO$8),0)</f>
        <v>-0.49071433162235917</v>
      </c>
      <c r="BO38">
        <f ca="1">IFERROR(PEARSON(Summary!$AM$3:$AM$8,Summary!BP$3:BP$8),0)</f>
        <v>-0.42324279546293109</v>
      </c>
      <c r="BP38">
        <f ca="1">IFERROR(PEARSON(Summary!$AM$3:$AM$8,Summary!BQ$3:BQ$8),0)</f>
        <v>-0.69714479212216396</v>
      </c>
      <c r="BQ38">
        <f ca="1">IFERROR(PEARSON(Summary!$AM$3:$AM$8,Summary!BR$3:BR$8),0)</f>
        <v>-0.43561375277273845</v>
      </c>
      <c r="BR38">
        <f ca="1">IFERROR(PEARSON(Summary!$AM$3:$AM$8,Summary!BS$3:BS$8),0)</f>
        <v>0</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0.97538862005445315</v>
      </c>
      <c r="C39">
        <f ca="1">IFERROR(PEARSON(Summary!$AN$3:$AN$8,Summary!D$3:D$8),0)</f>
        <v>0.97538862005445315</v>
      </c>
      <c r="D39">
        <f ca="1">IFERROR(PEARSON(Summary!$AN$3:$AN$8,Summary!E$3:E$8),0)</f>
        <v>0.98794391752712996</v>
      </c>
      <c r="E39">
        <f ca="1">IFERROR(PEARSON(Summary!$AN$3:$AN$8,Summary!F$3:F$8),0)</f>
        <v>-0.30362366555366138</v>
      </c>
      <c r="F39">
        <f ca="1">IFERROR(PEARSON(Summary!$AN$3:$AN$8,Summary!G$3:G$8),0)</f>
        <v>0.97803309764436464</v>
      </c>
      <c r="G39">
        <f ca="1">IFERROR(PEARSON(Summary!$AN$3:$AN$8,Summary!H$3:H$8),0)</f>
        <v>0.98259248945727851</v>
      </c>
      <c r="H39">
        <f ca="1">IFERROR(PEARSON(Summary!$AN$3:$AN$8,Summary!I$3:I$8),0)</f>
        <v>-0.65536603202381039</v>
      </c>
      <c r="I39">
        <f ca="1">IFERROR(PEARSON(Summary!$AN$3:$AN$8,Summary!J$3:J$8),0)</f>
        <v>0.97812956942393947</v>
      </c>
      <c r="J39">
        <f ca="1">IFERROR(PEARSON(Summary!$AN$3:$AN$8,Summary!K$3:K$8),0)</f>
        <v>0.97035850145824876</v>
      </c>
      <c r="K39">
        <f ca="1">IFERROR(PEARSON(Summary!$AN$3:$AN$8,Summary!L$3:L$8),0)</f>
        <v>-0.52807900263667662</v>
      </c>
      <c r="L39">
        <f ca="1">IFERROR(PEARSON(Summary!$AN$3:$AN$8,Summary!M$3:M$8),0)</f>
        <v>0.27890723503537462</v>
      </c>
      <c r="M39">
        <f ca="1">IFERROR(PEARSON(Summary!$AN$3:$AN$8,Summary!N$3:N$8),0)</f>
        <v>-0.65536603202381094</v>
      </c>
      <c r="N39">
        <f ca="1">IFERROR(PEARSON(Summary!$AN$3:$AN$8,Summary!O$3:O$8),0)</f>
        <v>-0.42552015999376902</v>
      </c>
      <c r="O39">
        <f ca="1">IFERROR(PEARSON(Summary!$AN$3:$AN$8,Summary!P$3:P$8),0)</f>
        <v>-0.42552015999376896</v>
      </c>
      <c r="P39">
        <f ca="1">IFERROR(PEARSON(Summary!$AN$3:$AN$8,Summary!Q$3:Q$8),0)</f>
        <v>0.39004237192191571</v>
      </c>
      <c r="Q39">
        <f ca="1">IFERROR(PEARSON(Summary!$AN$3:$AN$8,Summary!R$3:R$8),0)</f>
        <v>0.22576197760570785</v>
      </c>
      <c r="R39">
        <f ca="1">IFERROR(PEARSON(Summary!$AN$3:$AN$8,Summary!S$3:S$8),0)</f>
        <v>-0.42552015999376896</v>
      </c>
      <c r="S39">
        <f ca="1">IFERROR(PEARSON(Summary!$AN$3:$AN$8,Summary!T$3:T$8),0)</f>
        <v>0.20693066971492671</v>
      </c>
      <c r="T39">
        <f ca="1">IFERROR(PEARSON(Summary!$AN$3:$AN$8,Summary!U$3:U$8),0)</f>
        <v>-0.90553894931311696</v>
      </c>
      <c r="U39">
        <f ca="1">IFERROR(PEARSON(Summary!$AN$3:$AN$8,Summary!V$3:V$8),0)</f>
        <v>-0.80156123161616966</v>
      </c>
      <c r="V39">
        <f ca="1">IFERROR(PEARSON(Summary!$AN$3:$AN$8,Summary!W$3:W$8),0)</f>
        <v>0.19984412706689028</v>
      </c>
      <c r="W39">
        <f ca="1">IFERROR(PEARSON(Summary!$AN$3:$AN$8,Summary!X$3:X$8),0)</f>
        <v>-0.90100464453057505</v>
      </c>
      <c r="X39">
        <f ca="1">IFERROR(PEARSON(Summary!$AN$3:$AN$8,Summary!Y$3:Y$8),0)</f>
        <v>0.15295593972082372</v>
      </c>
      <c r="Y39">
        <f ca="1">IFERROR(PEARSON(Summary!$AN$3:$AN$8,Summary!Z$3:Z$8),0)</f>
        <v>-0.99328243236264901</v>
      </c>
      <c r="Z39">
        <f ca="1">IFERROR(PEARSON(Summary!$AN$3:$AN$8,Summary!AA$3:AA$8),0)</f>
        <v>0</v>
      </c>
      <c r="AA39">
        <f ca="1">IFERROR(PEARSON(Summary!$AN$3:$AN$8,Summary!AB$3:AB$8),0)</f>
        <v>-0.41026660783837288</v>
      </c>
      <c r="AB39">
        <f ca="1">IFERROR(PEARSON(Summary!$AN$3:$AN$8,Summary!AC$3:AC$8),0)</f>
        <v>0</v>
      </c>
      <c r="AC39">
        <f ca="1">IFERROR(PEARSON(Summary!$AN$3:$AN$8,Summary!AD$3:AD$8),0)</f>
        <v>-0.99883018473120044</v>
      </c>
      <c r="AD39">
        <f ca="1">IFERROR(PEARSON(Summary!$AN$3:$AN$8,Summary!AE$3:AE$8),0)</f>
        <v>0.40647298062469583</v>
      </c>
      <c r="AE39">
        <f ca="1">IFERROR(PEARSON(Summary!$AN$3:$AN$8,Summary!AF$3:AF$8),0)</f>
        <v>0</v>
      </c>
      <c r="AF39">
        <f ca="1">IFERROR(PEARSON(Summary!$AN$3:$AN$8,Summary!AG$3:AG$8),0)</f>
        <v>0.43657271575968398</v>
      </c>
      <c r="AG39">
        <f ca="1">IFERROR(PEARSON(Summary!$AN$3:$AN$8,Summary!AH$3:AH$8),0)</f>
        <v>-0.80156123161616977</v>
      </c>
      <c r="AH39">
        <f ca="1">IFERROR(PEARSON(Summary!$AN$3:$AN$8,Summary!AI$3:AI$8),0)</f>
        <v>-0.29667085675717014</v>
      </c>
      <c r="AI39">
        <f ca="1">IFERROR(PEARSON(Summary!$AN$3:$AN$8,Summary!AJ$3:AJ$8),0)</f>
        <v>0.22367245930712157</v>
      </c>
      <c r="AJ39">
        <f ca="1">IFERROR(PEARSON(Summary!$AN$3:$AN$8,Summary!AK$3:AK$8),0)</f>
        <v>0</v>
      </c>
      <c r="AK39">
        <f ca="1">IFERROR(PEARSON(Summary!$AN$3:$AN$8,Summary!AL$3:AL$8),0)</f>
        <v>0.80156123161616977</v>
      </c>
      <c r="AL39">
        <f ca="1">IFERROR(PEARSON(Summary!$AN$3:$AN$8,Summary!AM$3:AM$8),0)</f>
        <v>0.28020922338295173</v>
      </c>
      <c r="AM39">
        <f ca="1">IFERROR(PEARSON(Summary!$AN$3:$AN$8,Summary!AN$3:AN$8),0)</f>
        <v>1</v>
      </c>
      <c r="AN39">
        <f ca="1">IFERROR(PEARSON(Summary!$AN$3:$AN$8,Summary!AO$3:AO$8),0)</f>
        <v>0</v>
      </c>
      <c r="AO39">
        <f ca="1">IFERROR(PEARSON(Summary!$AN$3:$AN$8,Summary!AP$3:AP$8),0)</f>
        <v>0.30700795284064142</v>
      </c>
      <c r="AP39">
        <f ca="1">IFERROR(PEARSON(Summary!$AN$3:$AN$8,Summary!AQ$3:AQ$8),0)</f>
        <v>0</v>
      </c>
      <c r="AQ39">
        <f ca="1">IFERROR(PEARSON(Summary!$AN$3:$AN$8,Summary!AR$3:AR$8),0)</f>
        <v>0.51006970656261874</v>
      </c>
      <c r="AR39">
        <f ca="1">IFERROR(PEARSON(Summary!$AN$3:$AN$8,Summary!AS$3:AS$8),0)</f>
        <v>2.7062667576688137E-2</v>
      </c>
      <c r="AS39">
        <f ca="1">IFERROR(PEARSON(Summary!$AN$3:$AN$8,Summary!AT$3:AT$8),0)</f>
        <v>-0.42552015999376913</v>
      </c>
      <c r="AT39">
        <f ca="1">IFERROR(PEARSON(Summary!$AN$3:$AN$8,Summary!AU$3:AU$8),0)</f>
        <v>0.88272988145361575</v>
      </c>
      <c r="AU39">
        <f ca="1">IFERROR(PEARSON(Summary!$AN$3:$AN$8,Summary!AV$3:AV$8),0)</f>
        <v>0.49789255258405213</v>
      </c>
      <c r="AV39">
        <f ca="1">IFERROR(PEARSON(Summary!$AN$3:$AN$8,Summary!AW$3:AW$8),0)</f>
        <v>0.43874084090221954</v>
      </c>
      <c r="AW39">
        <f ca="1">IFERROR(PEARSON(Summary!$AN$3:$AN$8,Summary!AX$3:AX$8),0)</f>
        <v>0.34135671474383622</v>
      </c>
      <c r="AX39">
        <f ca="1">IFERROR(PEARSON(Summary!$AN$3:$AN$8,Summary!AY$3:AY$8),0)</f>
        <v>0.16246541195297501</v>
      </c>
      <c r="AY39">
        <f ca="1">IFERROR(PEARSON(Summary!$AN$3:$AN$8,Summary!AZ$3:AZ$8),0)</f>
        <v>0.75449522510479961</v>
      </c>
      <c r="AZ39">
        <f ca="1">IFERROR(PEARSON(Summary!$AN$3:$AN$8,Summary!BA$3:BA$8),0)</f>
        <v>0</v>
      </c>
      <c r="BA39">
        <f ca="1">IFERROR(PEARSON(Summary!$AN$3:$AN$8,Summary!BB$3:BB$8),0)</f>
        <v>-0.86676308862812956</v>
      </c>
      <c r="BB39">
        <f ca="1">IFERROR(PEARSON(Summary!$AN$3:$AN$8,Summary!BC$3:BC$8),0)</f>
        <v>5.9374906045642196E-2</v>
      </c>
      <c r="BC39">
        <f ca="1">IFERROR(PEARSON(Summary!$AN$3:$AN$8,Summary!BD$3:BD$8),0)</f>
        <v>6.4175025966965629E-2</v>
      </c>
      <c r="BD39">
        <f ca="1">IFERROR(PEARSON(Summary!$AN$3:$AN$8,Summary!BE$3:BE$8),0)</f>
        <v>1.2355301697450348E-2</v>
      </c>
      <c r="BE39">
        <f ca="1">IFERROR(PEARSON(Summary!$AN$3:$AN$8,Summary!BF$3:BF$8),0)</f>
        <v>0.16291904740005544</v>
      </c>
      <c r="BF39">
        <f ca="1">IFERROR(PEARSON(Summary!$AN$3:$AN$8,Summary!BG$3:BG$8),0)</f>
        <v>-0.7227281861496534</v>
      </c>
      <c r="BG39">
        <f ca="1">IFERROR(PEARSON(Summary!$AN$3:$AN$8,Summary!BH$3:BH$8),0)</f>
        <v>-0.55764070489006601</v>
      </c>
      <c r="BH39">
        <f ca="1">IFERROR(PEARSON(Summary!$AN$3:$AN$8,Summary!BI$3:BI$8),0)</f>
        <v>0.63689726866151497</v>
      </c>
      <c r="BI39">
        <f ca="1">IFERROR(PEARSON(Summary!$AN$3:$AN$8,Summary!BJ$3:BJ$8),0)</f>
        <v>-0.14014223307992582</v>
      </c>
      <c r="BJ39">
        <f ca="1">IFERROR(PEARSON(Summary!$AN$3:$AN$8,Summary!BK$3:BK$8),0)</f>
        <v>-0.40201337840518786</v>
      </c>
      <c r="BK39">
        <f ca="1">IFERROR(PEARSON(Summary!$AN$3:$AN$8,Summary!BL$3:BL$8),0)</f>
        <v>0.53564426204717197</v>
      </c>
      <c r="BL39">
        <f ca="1">IFERROR(PEARSON(Summary!$AN$3:$AN$8,Summary!BM$3:BM$8),0)</f>
        <v>0.18497188164775058</v>
      </c>
      <c r="BM39">
        <f ca="1">IFERROR(PEARSON(Summary!$AN$3:$AN$8,Summary!BN$3:BN$8),0)</f>
        <v>0.63689726866151486</v>
      </c>
      <c r="BN39">
        <f ca="1">IFERROR(PEARSON(Summary!$AN$3:$AN$8,Summary!BO$3:BO$8),0)</f>
        <v>0.19236988521846665</v>
      </c>
      <c r="BO39">
        <f ca="1">IFERROR(PEARSON(Summary!$AN$3:$AN$8,Summary!BP$3:BP$8),0)</f>
        <v>-4.8508668444421442E-2</v>
      </c>
      <c r="BP39">
        <f ca="1">IFERROR(PEARSON(Summary!$AN$3:$AN$8,Summary!BQ$3:BQ$8),0)</f>
        <v>-0.14014223307992588</v>
      </c>
      <c r="BQ39">
        <f ca="1">IFERROR(PEARSON(Summary!$AN$3:$AN$8,Summary!BR$3:BR$8),0)</f>
        <v>8.3312068256356495E-2</v>
      </c>
      <c r="BR39">
        <f ca="1">IFERROR(PEARSON(Summary!$AN$3:$AN$8,Summary!BS$3:BS$8),0)</f>
        <v>0</v>
      </c>
      <c r="BS39">
        <f ca="1">IFERROR(PEARSON(Summary!$AN$3:$AN$8,Summary!BT$3:BT$8),0)</f>
        <v>-0.77297911174699252</v>
      </c>
      <c r="BT39">
        <f ca="1">IFERROR(PEARSON(Summary!$AN$3:$AN$8,Summary!BU$3:BU$8),0)</f>
        <v>0.98794391752712984</v>
      </c>
      <c r="BU39">
        <f ca="1">IFERROR(PEARSON(Summary!$AN$3:$AN$8,Summary!BV$3:BV$8),0)</f>
        <v>-0.30362366555366155</v>
      </c>
      <c r="BV39">
        <f ca="1">IFERROR(PEARSON(Summary!$AN$3:$AN$8,Summary!BW$3:BW$8),0)</f>
        <v>0</v>
      </c>
      <c r="BW39">
        <f ca="1">IFERROR(PEARSON(Summary!$AN$3:$AN$8,Summary!BX$3:BX$8),0)</f>
        <v>-0.30362366555366138</v>
      </c>
      <c r="BX39">
        <f ca="1">IFERROR(PEARSON(Summary!$AN$3:$AN$8,Summary!BY$3:BY$8),0)</f>
        <v>-0.93051491991164181</v>
      </c>
      <c r="BY39">
        <f ca="1">IFERROR(PEARSON(Summary!$AN$3:$AN$8,Summary!BZ$3:BZ$8),0)</f>
        <v>0.32585661345657713</v>
      </c>
      <c r="BZ39">
        <f ca="1">IFERROR(PEARSON(Summary!$AN$3:$AN$8,Summary!CA$3:CA$8),0)</f>
        <v>0.91867932169249444</v>
      </c>
      <c r="CA39">
        <f ca="1">IFERROR(PEARSON(Summary!$AN$3:$AN$8,Summary!CB$3:CB$8),0)</f>
        <v>0.22957393294769238</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0.95999892739955051</v>
      </c>
      <c r="R41">
        <f ca="1">IFERROR(PEARSON(Summary!$AP$3:$AP$8,Summary!S$3:S$8),0)</f>
        <v>-0.27820292695476773</v>
      </c>
      <c r="S41">
        <f ca="1">IFERROR(PEARSON(Summary!$AP$3:$AP$8,Summary!T$3:T$8),0)</f>
        <v>-0.39383226959007284</v>
      </c>
      <c r="T41">
        <f ca="1">IFERROR(PEARSON(Summary!$AP$3:$AP$8,Summary!U$3:U$8),0)</f>
        <v>-0.20882549311889051</v>
      </c>
      <c r="U41">
        <f ca="1">IFERROR(PEARSON(Summary!$AP$3:$AP$8,Summary!V$3:V$8),0)</f>
        <v>-0.14858746585778998</v>
      </c>
      <c r="V41">
        <f ca="1">IFERROR(PEARSON(Summary!$AP$3:$AP$8,Summary!W$3:W$8),0)</f>
        <v>0.8872024509548776</v>
      </c>
      <c r="W41">
        <f ca="1">IFERROR(PEARSON(Summary!$AP$3:$AP$8,Summary!X$3:X$8),0)</f>
        <v>-0.6420656908189154</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0.68604036492426035</v>
      </c>
      <c r="AE41">
        <f ca="1">IFERROR(PEARSON(Summary!$AP$3:$AP$8,Summary!AF$3:AF$8),0)</f>
        <v>0</v>
      </c>
      <c r="AF41">
        <f ca="1">IFERROR(PEARSON(Summary!$AP$3:$AP$8,Summary!AG$3:AG$8),0)</f>
        <v>0.74079321720233526</v>
      </c>
      <c r="AG41">
        <f ca="1">IFERROR(PEARSON(Summary!$AP$3:$AP$8,Summary!AH$3:AH$8),0)</f>
        <v>-0.14858746585778998</v>
      </c>
      <c r="AH41">
        <f ca="1">IFERROR(PEARSON(Summary!$AP$3:$AP$8,Summary!AI$3:AI$8),0)</f>
        <v>-0.29723408335207652</v>
      </c>
      <c r="AI41">
        <f ca="1">IFERROR(PEARSON(Summary!$AP$3:$AP$8,Summary!AJ$3:AJ$8),0)</f>
        <v>-0.69463893197087123</v>
      </c>
      <c r="AJ41">
        <f ca="1">IFERROR(PEARSON(Summary!$AP$3:$AP$8,Summary!AK$3:AK$8),0)</f>
        <v>0</v>
      </c>
      <c r="AK41">
        <f ca="1">IFERROR(PEARSON(Summary!$AP$3:$AP$8,Summary!AL$3:AL$8),0)</f>
        <v>0.14858746585778995</v>
      </c>
      <c r="AL41">
        <f ca="1">IFERROR(PEARSON(Summary!$AP$3:$AP$8,Summary!AM$3:AM$8),0)</f>
        <v>0.91498742575347691</v>
      </c>
      <c r="AM41">
        <f ca="1">IFERROR(PEARSON(Summary!$AP$3:$AP$8,Summary!AN$3:AN$8),0)</f>
        <v>0.30700795284064142</v>
      </c>
      <c r="AN41">
        <f ca="1">IFERROR(PEARSON(Summary!$AP$3:$AP$8,Summary!AO$3:AO$8),0)</f>
        <v>0</v>
      </c>
      <c r="AO41">
        <f ca="1">IFERROR(PEARSON(Summary!$AP$3:$AP$8,Summary!AP$3:AP$8),0)</f>
        <v>1</v>
      </c>
      <c r="AP41">
        <f ca="1">IFERROR(PEARSON(Summary!$AP$3:$AP$8,Summary!AQ$3:AQ$8),0)</f>
        <v>0</v>
      </c>
      <c r="AQ41">
        <f ca="1">IFERROR(PEARSON(Summary!$AP$3:$AP$8,Summary!AR$3:AR$8),0)</f>
        <v>0.92136420609430658</v>
      </c>
      <c r="AR41">
        <f ca="1">IFERROR(PEARSON(Summary!$AP$3:$AP$8,Summary!AS$3:AS$8),0)</f>
        <v>-0.83641377108391946</v>
      </c>
      <c r="AS41">
        <f ca="1">IFERROR(PEARSON(Summary!$AP$3:$AP$8,Summary!AT$3:AT$8),0)</f>
        <v>-0.27820292695476773</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-0.76589504933564712</v>
      </c>
      <c r="BC41">
        <f ca="1">IFERROR(PEARSON(Summary!$AP$3:$AP$8,Summary!BD$3:BD$8),0)</f>
        <v>-0.69392256613980741</v>
      </c>
      <c r="BD41">
        <f ca="1">IFERROR(PEARSON(Summary!$AP$3:$AP$8,Summary!BE$3:BE$8),0)</f>
        <v>-0.63281818775558218</v>
      </c>
      <c r="BE41">
        <f ca="1">IFERROR(PEARSON(Summary!$AP$3:$AP$8,Summary!BF$3:BF$8),0)</f>
        <v>-0.56217231691055747</v>
      </c>
      <c r="BF41">
        <f ca="1">IFERROR(PEARSON(Summary!$AP$3:$AP$8,Summary!BG$3:BG$8),0)</f>
        <v>-0.78413750008061678</v>
      </c>
      <c r="BG41">
        <f ca="1">IFERROR(PEARSON(Summary!$AP$3:$AP$8,Summary!BH$3:BH$8),0)</f>
        <v>-0.65437942364225865</v>
      </c>
      <c r="BH41">
        <f ca="1">IFERROR(PEARSON(Summary!$AP$3:$AP$8,Summary!BI$3:BI$8),0)</f>
        <v>-0.35714429391635927</v>
      </c>
      <c r="BI41">
        <f ca="1">IFERROR(PEARSON(Summary!$AP$3:$AP$8,Summary!BJ$3:BJ$8),0)</f>
        <v>-0.64418323539940203</v>
      </c>
      <c r="BJ41">
        <f ca="1">IFERROR(PEARSON(Summary!$AP$3:$AP$8,Summary!BK$3:BK$8),0)</f>
        <v>0.55002662951454284</v>
      </c>
      <c r="BK41">
        <f ca="1">IFERROR(PEARSON(Summary!$AP$3:$AP$8,Summary!BL$3:BL$8),0)</f>
        <v>-0.5166629431887626</v>
      </c>
      <c r="BL41">
        <f ca="1">IFERROR(PEARSON(Summary!$AP$3:$AP$8,Summary!BM$3:BM$8),0)</f>
        <v>-0.61282418188924681</v>
      </c>
      <c r="BM41">
        <f ca="1">IFERROR(PEARSON(Summary!$AP$3:$AP$8,Summary!BN$3:BN$8),0)</f>
        <v>-0.35714429391635927</v>
      </c>
      <c r="BN41">
        <f ca="1">IFERROR(PEARSON(Summary!$AP$3:$AP$8,Summary!BO$3:BO$8),0)</f>
        <v>-0.61822850583937028</v>
      </c>
      <c r="BO41">
        <f ca="1">IFERROR(PEARSON(Summary!$AP$3:$AP$8,Summary!BP$3:BP$8),0)</f>
        <v>-0.59470753006305899</v>
      </c>
      <c r="BP41">
        <f ca="1">IFERROR(PEARSON(Summary!$AP$3:$AP$8,Summary!BQ$3:BQ$8),0)</f>
        <v>-0.64418323539940203</v>
      </c>
      <c r="BQ41">
        <f ca="1">IFERROR(PEARSON(Summary!$AP$3:$AP$8,Summary!BR$3:BR$8),0)</f>
        <v>-0.63804065471729887</v>
      </c>
      <c r="BR41">
        <f ca="1">IFERROR(PEARSON(Summary!$AP$3:$AP$8,Summary!BS$3:BS$8),0)</f>
        <v>0</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0.54351993743502658</v>
      </c>
      <c r="C43">
        <f ca="1">IFERROR(PEARSON(Summary!$AR$3:$AR$8,Summary!D$3:D$8),0)</f>
        <v>0.54351993743502658</v>
      </c>
      <c r="D43">
        <f ca="1">IFERROR(PEARSON(Summary!$AR$3:$AR$8,Summary!E$3:E$8),0)</f>
        <v>0.55935116362909876</v>
      </c>
      <c r="E43">
        <f ca="1">IFERROR(PEARSON(Summary!$AR$3:$AR$8,Summary!F$3:F$8),0)</f>
        <v>5.0603851818844976E-2</v>
      </c>
      <c r="F43">
        <f ca="1">IFERROR(PEARSON(Summary!$AR$3:$AR$8,Summary!G$3:G$8),0)</f>
        <v>0.54787859599659205</v>
      </c>
      <c r="G43">
        <f ca="1">IFERROR(PEARSON(Summary!$AR$3:$AR$8,Summary!H$3:H$8),0)</f>
        <v>0.5540005042671674</v>
      </c>
      <c r="H43">
        <f ca="1">IFERROR(PEARSON(Summary!$AR$3:$AR$8,Summary!I$3:I$8),0)</f>
        <v>-0.83580623105553931</v>
      </c>
      <c r="I43">
        <f ca="1">IFERROR(PEARSON(Summary!$AR$3:$AR$8,Summary!J$3:J$8),0)</f>
        <v>0.5478312179217748</v>
      </c>
      <c r="J43">
        <f ca="1">IFERROR(PEARSON(Summary!$AR$3:$AR$8,Summary!K$3:K$8),0)</f>
        <v>0.54858406725902975</v>
      </c>
      <c r="K43">
        <f ca="1">IFERROR(PEARSON(Summary!$AR$3:$AR$8,Summary!L$3:L$8),0)</f>
        <v>-0.87437677386831492</v>
      </c>
      <c r="L43">
        <f ca="1">IFERROR(PEARSON(Summary!$AR$3:$AR$8,Summary!M$3:M$8),0)</f>
        <v>-4.6887452874218673E-2</v>
      </c>
      <c r="M43">
        <f ca="1">IFERROR(PEARSON(Summary!$AR$3:$AR$8,Summary!N$3:N$8),0)</f>
        <v>-0.83580623105553931</v>
      </c>
      <c r="N43">
        <f ca="1">IFERROR(PEARSON(Summary!$AR$3:$AR$8,Summary!O$3:O$8),0)</f>
        <v>-0.20674169016042879</v>
      </c>
      <c r="O43">
        <f ca="1">IFERROR(PEARSON(Summary!$AR$3:$AR$8,Summary!P$3:P$8),0)</f>
        <v>-0.20674169016042873</v>
      </c>
      <c r="P43">
        <f ca="1">IFERROR(PEARSON(Summary!$AR$3:$AR$8,Summary!Q$3:Q$8),0)</f>
        <v>0.76787355068182972</v>
      </c>
      <c r="Q43">
        <f ca="1">IFERROR(PEARSON(Summary!$AR$3:$AR$8,Summary!R$3:R$8),0)</f>
        <v>0.78469236406131659</v>
      </c>
      <c r="R43">
        <f ca="1">IFERROR(PEARSON(Summary!$AR$3:$AR$8,Summary!S$3:S$8),0)</f>
        <v>-0.20674169016042873</v>
      </c>
      <c r="S43">
        <f ca="1">IFERROR(PEARSON(Summary!$AR$3:$AR$8,Summary!T$3:T$8),0)</f>
        <v>-0.286779897410403</v>
      </c>
      <c r="T43">
        <f ca="1">IFERROR(PEARSON(Summary!$AR$3:$AR$8,Summary!U$3:U$8),0)</f>
        <v>-0.46671841386034146</v>
      </c>
      <c r="U43">
        <f ca="1">IFERROR(PEARSON(Summary!$AR$3:$AR$8,Summary!V$3:V$8),0)</f>
        <v>-0.41565960863833545</v>
      </c>
      <c r="V43">
        <f ca="1">IFERROR(PEARSON(Summary!$AR$3:$AR$8,Summary!W$3:W$8),0)</f>
        <v>0.71515365945365161</v>
      </c>
      <c r="W43">
        <f ca="1">IFERROR(PEARSON(Summary!$AR$3:$AR$8,Summary!X$3:X$8),0)</f>
        <v>-0.737604205310471</v>
      </c>
      <c r="X43">
        <f ca="1">IFERROR(PEARSON(Summary!$AR$3:$AR$8,Summary!Y$3:Y$8),0)</f>
        <v>-0.72704958238495043</v>
      </c>
      <c r="Y43">
        <f ca="1">IFERROR(PEARSON(Summary!$AR$3:$AR$8,Summary!Z$3:Z$8),0)</f>
        <v>-0.50796074879140973</v>
      </c>
      <c r="Z43">
        <f ca="1">IFERROR(PEARSON(Summary!$AR$3:$AR$8,Summary!AA$3:AA$8),0)</f>
        <v>0</v>
      </c>
      <c r="AA43">
        <f ca="1">IFERROR(PEARSON(Summary!$AR$3:$AR$8,Summary!AB$3:AB$8),0)</f>
        <v>-0.96873675460572573</v>
      </c>
      <c r="AB43">
        <f ca="1">IFERROR(PEARSON(Summary!$AR$3:$AR$8,Summary!AC$3:AC$8),0)</f>
        <v>0</v>
      </c>
      <c r="AC43">
        <f ca="1">IFERROR(PEARSON(Summary!$AR$3:$AR$8,Summary!AD$3:AD$8),0)</f>
        <v>-0.51002356937218662</v>
      </c>
      <c r="AD43">
        <f ca="1">IFERROR(PEARSON(Summary!$AR$3:$AR$8,Summary!AE$3:AE$8),0)</f>
        <v>0.59175641495159692</v>
      </c>
      <c r="AE43">
        <f ca="1">IFERROR(PEARSON(Summary!$AR$3:$AR$8,Summary!AF$3:AF$8),0)</f>
        <v>0</v>
      </c>
      <c r="AF43">
        <f ca="1">IFERROR(PEARSON(Summary!$AR$3:$AR$8,Summary!AG$3:AG$8),0)</f>
        <v>0.5435632891886607</v>
      </c>
      <c r="AG43">
        <f ca="1">IFERROR(PEARSON(Summary!$AR$3:$AR$8,Summary!AH$3:AH$8),0)</f>
        <v>-0.41565960863833556</v>
      </c>
      <c r="AH43">
        <f ca="1">IFERROR(PEARSON(Summary!$AR$3:$AR$8,Summary!AI$3:AI$8),0)</f>
        <v>-9.3977480946062592E-2</v>
      </c>
      <c r="AI43">
        <f ca="1">IFERROR(PEARSON(Summary!$AR$3:$AR$8,Summary!AJ$3:AJ$8),0)</f>
        <v>-0.70023660974085011</v>
      </c>
      <c r="AJ43">
        <f ca="1">IFERROR(PEARSON(Summary!$AR$3:$AR$8,Summary!AK$3:AK$8),0)</f>
        <v>0</v>
      </c>
      <c r="AK43">
        <f ca="1">IFERROR(PEARSON(Summary!$AR$3:$AR$8,Summary!AL$3:AL$8),0)</f>
        <v>0.41565960863833562</v>
      </c>
      <c r="AL43">
        <f ca="1">IFERROR(PEARSON(Summary!$AR$3:$AR$8,Summary!AM$3:AM$8),0)</f>
        <v>0.72882719008850005</v>
      </c>
      <c r="AM43">
        <f ca="1">IFERROR(PEARSON(Summary!$AR$3:$AR$8,Summary!AN$3:AN$8),0)</f>
        <v>0.51006970656261874</v>
      </c>
      <c r="AN43">
        <f ca="1">IFERROR(PEARSON(Summary!$AR$3:$AR$8,Summary!AO$3:AO$8),0)</f>
        <v>0</v>
      </c>
      <c r="AO43">
        <f ca="1">IFERROR(PEARSON(Summary!$AR$3:$AR$8,Summary!AP$3:AP$8),0)</f>
        <v>0.92136420609430658</v>
      </c>
      <c r="AP43">
        <f ca="1">IFERROR(PEARSON(Summary!$AR$3:$AR$8,Summary!AQ$3:AQ$8),0)</f>
        <v>0</v>
      </c>
      <c r="AQ43">
        <f ca="1">IFERROR(PEARSON(Summary!$AR$3:$AR$8,Summary!AR$3:AR$8),0)</f>
        <v>0.99999999999999978</v>
      </c>
      <c r="AR43">
        <f ca="1">IFERROR(PEARSON(Summary!$AR$3:$AR$8,Summary!AS$3:AS$8),0)</f>
        <v>-0.55844750090512207</v>
      </c>
      <c r="AS43">
        <f ca="1">IFERROR(PEARSON(Summary!$AR$3:$AR$8,Summary!AT$3:AT$8),0)</f>
        <v>-0.20674169016042873</v>
      </c>
      <c r="AT43">
        <f ca="1">IFERROR(PEARSON(Summary!$AR$3:$AR$8,Summary!AU$3:AU$8),0)</f>
        <v>0.44490396632502832</v>
      </c>
      <c r="AU43">
        <f ca="1">IFERROR(PEARSON(Summary!$AR$3:$AR$8,Summary!AV$3:AV$8),0)</f>
        <v>0.98176877709856347</v>
      </c>
      <c r="AV43">
        <f ca="1">IFERROR(PEARSON(Summary!$AR$3:$AR$8,Summary!AW$3:AW$8),0)</f>
        <v>0.97865981329645824</v>
      </c>
      <c r="AW43">
        <f ca="1">IFERROR(PEARSON(Summary!$AR$3:$AR$8,Summary!AX$3:AX$8),0)</f>
        <v>0.96338635236916836</v>
      </c>
      <c r="AX43">
        <f ca="1">IFERROR(PEARSON(Summary!$AR$3:$AR$8,Summary!AY$3:AY$8),0)</f>
        <v>-0.73930619436798961</v>
      </c>
      <c r="AY43">
        <f ca="1">IFERROR(PEARSON(Summary!$AR$3:$AR$8,Summary!AZ$3:AZ$8),0)</f>
        <v>0.87373252138890212</v>
      </c>
      <c r="AZ43">
        <f ca="1">IFERROR(PEARSON(Summary!$AR$3:$AR$8,Summary!BA$3:BA$8),0)</f>
        <v>0</v>
      </c>
      <c r="BA43">
        <f ca="1">IFERROR(PEARSON(Summary!$AR$3:$AR$8,Summary!BB$3:BB$8),0)</f>
        <v>-0.86032607791029059</v>
      </c>
      <c r="BB43">
        <f ca="1">IFERROR(PEARSON(Summary!$AR$3:$AR$8,Summary!BC$3:BC$8),0)</f>
        <v>-0.71706723060906574</v>
      </c>
      <c r="BC43">
        <f ca="1">IFERROR(PEARSON(Summary!$AR$3:$AR$8,Summary!BD$3:BD$8),0)</f>
        <v>-0.725642553889838</v>
      </c>
      <c r="BD43">
        <f ca="1">IFERROR(PEARSON(Summary!$AR$3:$AR$8,Summary!BE$3:BE$8),0)</f>
        <v>-0.67812101993193485</v>
      </c>
      <c r="BE43">
        <f ca="1">IFERROR(PEARSON(Summary!$AR$3:$AR$8,Summary!BF$3:BF$8),0)</f>
        <v>-0.56624612184136514</v>
      </c>
      <c r="BF43">
        <f ca="1">IFERROR(PEARSON(Summary!$AR$3:$AR$8,Summary!BG$3:BG$8),0)</f>
        <v>-0.95319892225478531</v>
      </c>
      <c r="BG43">
        <f ca="1">IFERROR(PEARSON(Summary!$AR$3:$AR$8,Summary!BH$3:BH$8),0)</f>
        <v>-0.893566577348331</v>
      </c>
      <c r="BH43">
        <f ca="1">IFERROR(PEARSON(Summary!$AR$3:$AR$8,Summary!BI$3:BI$8),0)</f>
        <v>-0.19879851738590146</v>
      </c>
      <c r="BI43">
        <f ca="1">IFERROR(PEARSON(Summary!$AR$3:$AR$8,Summary!BJ$3:BJ$8),0)</f>
        <v>-0.75912633458083378</v>
      </c>
      <c r="BJ43">
        <f ca="1">IFERROR(PEARSON(Summary!$AR$3:$AR$8,Summary!BK$3:BK$8),0)</f>
        <v>0.44078910554749878</v>
      </c>
      <c r="BK43">
        <f ca="1">IFERROR(PEARSON(Summary!$AR$3:$AR$8,Summary!BL$3:BL$8),0)</f>
        <v>-0.40658496313977965</v>
      </c>
      <c r="BL43">
        <f ca="1">IFERROR(PEARSON(Summary!$AR$3:$AR$8,Summary!BM$3:BM$8),0)</f>
        <v>-0.60963670974879569</v>
      </c>
      <c r="BM43">
        <f ca="1">IFERROR(PEARSON(Summary!$AR$3:$AR$8,Summary!BN$3:BN$8),0)</f>
        <v>-0.10391740681535758</v>
      </c>
      <c r="BN43">
        <f ca="1">IFERROR(PEARSON(Summary!$AR$3:$AR$8,Summary!BO$3:BO$8),0)</f>
        <v>-0.6032861532234991</v>
      </c>
      <c r="BO43">
        <f ca="1">IFERROR(PEARSON(Summary!$AR$3:$AR$8,Summary!BP$3:BP$8),0)</f>
        <v>-0.6863222726845597</v>
      </c>
      <c r="BP43">
        <f ca="1">IFERROR(PEARSON(Summary!$AR$3:$AR$8,Summary!BQ$3:BQ$8),0)</f>
        <v>-0.58880952874539028</v>
      </c>
      <c r="BQ43">
        <f ca="1">IFERROR(PEARSON(Summary!$AR$3:$AR$8,Summary!BR$3:BR$8),0)</f>
        <v>-0.69121524212087326</v>
      </c>
      <c r="BR43">
        <f ca="1">IFERROR(PEARSON(Summary!$AR$3:$AR$8,Summary!BS$3:BS$8),0)</f>
        <v>0</v>
      </c>
      <c r="BS43">
        <f ca="1">IFERROR(PEARSON(Summary!$AR$3:$AR$8,Summary!BT$3:BT$8),0)</f>
        <v>-0.77251845187654722</v>
      </c>
      <c r="BT43">
        <f ca="1">IFERROR(PEARSON(Summary!$AR$3:$AR$8,Summary!BU$3:BU$8),0)</f>
        <v>0.55935116362909887</v>
      </c>
      <c r="BU43">
        <f ca="1">IFERROR(PEARSON(Summary!$AR$3:$AR$8,Summary!BV$3:BV$8),0)</f>
        <v>5.0603851818845108E-2</v>
      </c>
      <c r="BV43">
        <f ca="1">IFERROR(PEARSON(Summary!$AR$3:$AR$8,Summary!BW$3:BW$8),0)</f>
        <v>0</v>
      </c>
      <c r="BW43">
        <f ca="1">IFERROR(PEARSON(Summary!$AR$3:$AR$8,Summary!BX$3:BX$8),0)</f>
        <v>5.0603851818844976E-2</v>
      </c>
      <c r="BX43">
        <f ca="1">IFERROR(PEARSON(Summary!$AR$3:$AR$8,Summary!BY$3:BY$8),0)</f>
        <v>-0.73427466015248966</v>
      </c>
      <c r="BY43">
        <f ca="1">IFERROR(PEARSON(Summary!$AR$3:$AR$8,Summary!BZ$3:BZ$8),0)</f>
        <v>0.95702015227724802</v>
      </c>
      <c r="BZ43">
        <f ca="1">IFERROR(PEARSON(Summary!$AR$3:$AR$8,Summary!CA$3:CA$8),0)</f>
        <v>0.54617810505640174</v>
      </c>
      <c r="CA43">
        <f ca="1">IFERROR(PEARSON(Summary!$AR$3:$AR$8,Summary!CB$3:CB$8),0)</f>
        <v>0.88186614648013262</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-0.94860452291216146</v>
      </c>
      <c r="R44">
        <f ca="1">IFERROR(PEARSON(Summary!$AS$3:$AS$8,Summary!S$3:S$8),0)</f>
        <v>0.33908402139924254</v>
      </c>
      <c r="S44">
        <f ca="1">IFERROR(PEARSON(Summary!$AS$3:$AS$8,Summary!T$3:T$8),0)</f>
        <v>0.43483576154586756</v>
      </c>
      <c r="T44">
        <f ca="1">IFERROR(PEARSON(Summary!$AS$3:$AS$8,Summary!U$3:U$8),0)</f>
        <v>-0.18887639325799049</v>
      </c>
      <c r="U44">
        <f ca="1">IFERROR(PEARSON(Summary!$AS$3:$AS$8,Summary!V$3:V$8),0)</f>
        <v>-0.25333863667759493</v>
      </c>
      <c r="V44">
        <f ca="1">IFERROR(PEARSON(Summary!$AS$3:$AS$8,Summary!W$3:W$8),0)</f>
        <v>-0.88571948915793186</v>
      </c>
      <c r="W44">
        <f ca="1">IFERROR(PEARSON(Summary!$AS$3:$AS$8,Summary!X$3:X$8),0)</f>
        <v>0.36465978505522745</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-0.63762845380866495</v>
      </c>
      <c r="AE44">
        <f ca="1">IFERROR(PEARSON(Summary!$AS$3:$AS$8,Summary!AF$3:AF$8),0)</f>
        <v>0</v>
      </c>
      <c r="AF44">
        <f ca="1">IFERROR(PEARSON(Summary!$AS$3:$AS$8,Summary!AG$3:AG$8),0)</f>
        <v>-0.84254191966522163</v>
      </c>
      <c r="AG44">
        <f ca="1">IFERROR(PEARSON(Summary!$AS$3:$AS$8,Summary!AH$3:AH$8),0)</f>
        <v>-0.25333863667759493</v>
      </c>
      <c r="AH44">
        <f ca="1">IFERROR(PEARSON(Summary!$AS$3:$AS$8,Summary!AI$3:AI$8),0)</f>
        <v>0.53858889339860905</v>
      </c>
      <c r="AI44">
        <f ca="1">IFERROR(PEARSON(Summary!$AS$3:$AS$8,Summary!AJ$3:AJ$8),0)</f>
        <v>0.46327228249416225</v>
      </c>
      <c r="AJ44">
        <f ca="1">IFERROR(PEARSON(Summary!$AS$3:$AS$8,Summary!AK$3:AK$8),0)</f>
        <v>0</v>
      </c>
      <c r="AK44">
        <f ca="1">IFERROR(PEARSON(Summary!$AS$3:$AS$8,Summary!AL$3:AL$8),0)</f>
        <v>0.25333863667759493</v>
      </c>
      <c r="AL44">
        <f ca="1">IFERROR(PEARSON(Summary!$AS$3:$AS$8,Summary!AM$3:AM$8),0)</f>
        <v>-0.93420351497647103</v>
      </c>
      <c r="AM44">
        <f ca="1">IFERROR(PEARSON(Summary!$AS$3:$AS$8,Summary!AN$3:AN$8),0)</f>
        <v>2.7062667576688137E-2</v>
      </c>
      <c r="AN44">
        <f ca="1">IFERROR(PEARSON(Summary!$AS$3:$AS$8,Summary!AO$3:AO$8),0)</f>
        <v>0</v>
      </c>
      <c r="AO44">
        <f ca="1">IFERROR(PEARSON(Summary!$AS$3:$AS$8,Summary!AP$3:AP$8),0)</f>
        <v>-0.83641377108391946</v>
      </c>
      <c r="AP44">
        <f ca="1">IFERROR(PEARSON(Summary!$AS$3:$AS$8,Summary!AQ$3:AQ$8),0)</f>
        <v>0</v>
      </c>
      <c r="AQ44">
        <f ca="1">IFERROR(PEARSON(Summary!$AS$3:$AS$8,Summary!AR$3:AR$8),0)</f>
        <v>-0.55844750090512207</v>
      </c>
      <c r="AR44">
        <f ca="1">IFERROR(PEARSON(Summary!$AS$3:$AS$8,Summary!AS$3:AS$8),0)</f>
        <v>1</v>
      </c>
      <c r="AS44">
        <f ca="1">IFERROR(PEARSON(Summary!$AS$3:$AS$8,Summary!AT$3:AT$8),0)</f>
        <v>0.33908402139924254</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0.59826893430785899</v>
      </c>
      <c r="BC44">
        <f ca="1">IFERROR(PEARSON(Summary!$AS$3:$AS$8,Summary!BD$3:BD$8),0)</f>
        <v>0.42842237362526475</v>
      </c>
      <c r="BD44">
        <f ca="1">IFERROR(PEARSON(Summary!$AS$3:$AS$8,Summary!BE$3:BE$8),0)</f>
        <v>0.36605971606153148</v>
      </c>
      <c r="BE44">
        <f ca="1">IFERROR(PEARSON(Summary!$AS$3:$AS$8,Summary!BF$3:BF$8),0)</f>
        <v>0.36870494858511954</v>
      </c>
      <c r="BF44">
        <f ca="1">IFERROR(PEARSON(Summary!$AS$3:$AS$8,Summary!BG$3:BG$8),0)</f>
        <v>0.33996075831070122</v>
      </c>
      <c r="BG44">
        <f ca="1">IFERROR(PEARSON(Summary!$AS$3:$AS$8,Summary!BH$3:BH$8),0)</f>
        <v>0.13362675439961838</v>
      </c>
      <c r="BH44">
        <f ca="1">IFERROR(PEARSON(Summary!$AS$3:$AS$8,Summary!BI$3:BI$8),0)</f>
        <v>0.44450846169917241</v>
      </c>
      <c r="BI44">
        <f ca="1">IFERROR(PEARSON(Summary!$AS$3:$AS$8,Summary!BJ$3:BJ$8),0)</f>
        <v>0.28082034145655532</v>
      </c>
      <c r="BJ44">
        <f ca="1">IFERROR(PEARSON(Summary!$AS$3:$AS$8,Summary!BK$3:BK$8),0)</f>
        <v>-0.51713124379369624</v>
      </c>
      <c r="BK44">
        <f ca="1">IFERROR(PEARSON(Summary!$AS$3:$AS$8,Summary!BL$3:BL$8),0)</f>
        <v>0.49134704460768119</v>
      </c>
      <c r="BL44">
        <f ca="1">IFERROR(PEARSON(Summary!$AS$3:$AS$8,Summary!BM$3:BM$8),0)</f>
        <v>0.41473322239026783</v>
      </c>
      <c r="BM44">
        <f ca="1">IFERROR(PEARSON(Summary!$AS$3:$AS$8,Summary!BN$3:BN$8),0)</f>
        <v>0.58422653400510161</v>
      </c>
      <c r="BN44">
        <f ca="1">IFERROR(PEARSON(Summary!$AS$3:$AS$8,Summary!BO$3:BO$8),0)</f>
        <v>0.43547467667113393</v>
      </c>
      <c r="BO44">
        <f ca="1">IFERROR(PEARSON(Summary!$AS$3:$AS$8,Summary!BP$3:BP$8),0)</f>
        <v>0.27390017640417863</v>
      </c>
      <c r="BP44">
        <f ca="1">IFERROR(PEARSON(Summary!$AS$3:$AS$8,Summary!BQ$3:BQ$8),0)</f>
        <v>0.53162195675740997</v>
      </c>
      <c r="BQ44">
        <f ca="1">IFERROR(PEARSON(Summary!$AS$3:$AS$8,Summary!BR$3:BR$8),0)</f>
        <v>0.35586305952365987</v>
      </c>
      <c r="BR44">
        <f ca="1">IFERROR(PEARSON(Summary!$AS$3:$AS$8,Summary!BS$3:BS$8),0)</f>
        <v>0</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-0.6019282005375628</v>
      </c>
      <c r="C45">
        <f ca="1">IFERROR(PEARSON(Summary!$AT$3:$AT$8,Summary!D$3:D$8),0)</f>
        <v>-0.6019282005375628</v>
      </c>
      <c r="D45">
        <f ca="1">IFERROR(PEARSON(Summary!$AT$3:$AT$8,Summary!E$3:E$8),0)</f>
        <v>-0.54078367201007627</v>
      </c>
      <c r="E45">
        <f ca="1">IFERROR(PEARSON(Summary!$AT$3:$AT$8,Summary!F$3:F$8),0)</f>
        <v>0.59731402517100396</v>
      </c>
      <c r="F45">
        <f ca="1">IFERROR(PEARSON(Summary!$AT$3:$AT$8,Summary!G$3:G$8),0)</f>
        <v>-0.59015777549339232</v>
      </c>
      <c r="G45">
        <f ca="1">IFERROR(PEARSON(Summary!$AT$3:$AT$8,Summary!H$3:H$8),0)</f>
        <v>-0.56899215820359728</v>
      </c>
      <c r="H45">
        <f ca="1">IFERROR(PEARSON(Summary!$AT$3:$AT$8,Summary!I$3:I$8),0)</f>
        <v>0.11272827220583781</v>
      </c>
      <c r="I45">
        <f ca="1">IFERROR(PEARSON(Summary!$AT$3:$AT$8,Summary!J$3:J$8),0)</f>
        <v>-0.5898567239759559</v>
      </c>
      <c r="J45">
        <f ca="1">IFERROR(PEARSON(Summary!$AT$3:$AT$8,Summary!K$3:K$8),0)</f>
        <v>-0.61417574562480826</v>
      </c>
      <c r="K45">
        <f ca="1">IFERROR(PEARSON(Summary!$AT$3:$AT$8,Summary!L$3:L$8),0)</f>
        <v>-3.4033648300934048E-2</v>
      </c>
      <c r="L45">
        <f ca="1">IFERROR(PEARSON(Summary!$AT$3:$AT$8,Summary!M$3:M$8),0)</f>
        <v>-0.60125834001561196</v>
      </c>
      <c r="M45">
        <f ca="1">IFERROR(PEARSON(Summary!$AT$3:$AT$8,Summary!N$3:N$8),0)</f>
        <v>0.11272827220583816</v>
      </c>
      <c r="N45">
        <f ca="1">IFERROR(PEARSON(Summary!$AT$3:$AT$8,Summary!O$3:O$8),0)</f>
        <v>1</v>
      </c>
      <c r="O45">
        <f ca="1">IFERROR(PEARSON(Summary!$AT$3:$AT$8,Summary!P$3:P$8),0)</f>
        <v>1</v>
      </c>
      <c r="P45">
        <f ca="1">IFERROR(PEARSON(Summary!$AT$3:$AT$8,Summary!Q$3:Q$8),0)</f>
        <v>-0.28400398995816295</v>
      </c>
      <c r="Q45">
        <f ca="1">IFERROR(PEARSON(Summary!$AT$3:$AT$8,Summary!R$3:R$8),0)</f>
        <v>-0.38124735381064939</v>
      </c>
      <c r="R45">
        <f ca="1">IFERROR(PEARSON(Summary!$AT$3:$AT$8,Summary!S$3:S$8),0)</f>
        <v>1</v>
      </c>
      <c r="S45">
        <f ca="1">IFERROR(PEARSON(Summary!$AT$3:$AT$8,Summary!T$3:T$8),0)</f>
        <v>0.63837853142204593</v>
      </c>
      <c r="T45">
        <f ca="1">IFERROR(PEARSON(Summary!$AT$3:$AT$8,Summary!U$3:U$8),0)</f>
        <v>1.3885982886753005E-3</v>
      </c>
      <c r="U45">
        <f ca="1">IFERROR(PEARSON(Summary!$AT$3:$AT$8,Summary!V$3:V$8),0)</f>
        <v>-0.2</v>
      </c>
      <c r="V45">
        <f ca="1">IFERROR(PEARSON(Summary!$AT$3:$AT$8,Summary!W$3:W$8),0)</f>
        <v>-5.8452958874178791E-2</v>
      </c>
      <c r="W45">
        <f ca="1">IFERROR(PEARSON(Summary!$AT$3:$AT$8,Summary!X$3:X$8),0)</f>
        <v>0.62288794518060953</v>
      </c>
      <c r="X45">
        <f ca="1">IFERROR(PEARSON(Summary!$AT$3:$AT$8,Summary!Y$3:Y$8),0)</f>
        <v>-4.1898090815692309E-4</v>
      </c>
      <c r="Y45">
        <f ca="1">IFERROR(PEARSON(Summary!$AT$3:$AT$8,Summary!Z$3:Z$8),0)</f>
        <v>0.31794534334214142</v>
      </c>
      <c r="Z45">
        <f ca="1">IFERROR(PEARSON(Summary!$AT$3:$AT$8,Summary!AA$3:AA$8),0)</f>
        <v>0</v>
      </c>
      <c r="AA45">
        <f ca="1">IFERROR(PEARSON(Summary!$AT$3:$AT$8,Summary!AB$3:AB$8),0)</f>
        <v>3.4872961350404331E-2</v>
      </c>
      <c r="AB45">
        <f ca="1">IFERROR(PEARSON(Summary!$AT$3:$AT$8,Summary!AC$3:AC$8),0)</f>
        <v>0</v>
      </c>
      <c r="AC45">
        <f ca="1">IFERROR(PEARSON(Summary!$AT$3:$AT$8,Summary!AD$3:AD$8),0)</f>
        <v>0.38126304933994243</v>
      </c>
      <c r="AD45">
        <f ca="1">IFERROR(PEARSON(Summary!$AT$3:$AT$8,Summary!AE$3:AE$8),0)</f>
        <v>9.9024968893627024E-2</v>
      </c>
      <c r="AE45">
        <f ca="1">IFERROR(PEARSON(Summary!$AT$3:$AT$8,Summary!AF$3:AF$8),0)</f>
        <v>0</v>
      </c>
      <c r="AF45">
        <f ca="1">IFERROR(PEARSON(Summary!$AT$3:$AT$8,Summary!AG$3:AG$8),0)</f>
        <v>-0.6489933184332688</v>
      </c>
      <c r="AG45">
        <f ca="1">IFERROR(PEARSON(Summary!$AT$3:$AT$8,Summary!AH$3:AH$8),0)</f>
        <v>-0.19999999999999996</v>
      </c>
      <c r="AH45">
        <f ca="1">IFERROR(PEARSON(Summary!$AT$3:$AT$8,Summary!AI$3:AI$8),0)</f>
        <v>0.91350027839113968</v>
      </c>
      <c r="AI45">
        <f ca="1">IFERROR(PEARSON(Summary!$AT$3:$AT$8,Summary!AJ$3:AJ$8),0)</f>
        <v>-0.22520334921803334</v>
      </c>
      <c r="AJ45">
        <f ca="1">IFERROR(PEARSON(Summary!$AT$3:$AT$8,Summary!AK$3:AK$8),0)</f>
        <v>0</v>
      </c>
      <c r="AK45">
        <f ca="1">IFERROR(PEARSON(Summary!$AT$3:$AT$8,Summary!AL$3:AL$8),0)</f>
        <v>0.2</v>
      </c>
      <c r="AL45">
        <f ca="1">IFERROR(PEARSON(Summary!$AT$3:$AT$8,Summary!AM$3:AM$8),0)</f>
        <v>-0.29613762259637388</v>
      </c>
      <c r="AM45">
        <f ca="1">IFERROR(PEARSON(Summary!$AT$3:$AT$8,Summary!AN$3:AN$8),0)</f>
        <v>-0.42552015999376913</v>
      </c>
      <c r="AN45">
        <f ca="1">IFERROR(PEARSON(Summary!$AT$3:$AT$8,Summary!AO$3:AO$8),0)</f>
        <v>0</v>
      </c>
      <c r="AO45">
        <f ca="1">IFERROR(PEARSON(Summary!$AT$3:$AT$8,Summary!AP$3:AP$8),0)</f>
        <v>-0.27820292695476773</v>
      </c>
      <c r="AP45">
        <f ca="1">IFERROR(PEARSON(Summary!$AT$3:$AT$8,Summary!AQ$3:AQ$8),0)</f>
        <v>0</v>
      </c>
      <c r="AQ45">
        <f ca="1">IFERROR(PEARSON(Summary!$AT$3:$AT$8,Summary!AR$3:AR$8),0)</f>
        <v>-0.20674169016042873</v>
      </c>
      <c r="AR45">
        <f ca="1">IFERROR(PEARSON(Summary!$AT$3:$AT$8,Summary!AS$3:AS$8),0)</f>
        <v>0.33908402139924254</v>
      </c>
      <c r="AS45">
        <f ca="1">IFERROR(PEARSON(Summary!$AT$3:$AT$8,Summary!AT$3:AT$8),0)</f>
        <v>0.99999999999999989</v>
      </c>
      <c r="AT45">
        <f ca="1">IFERROR(PEARSON(Summary!$AT$3:$AT$8,Summary!AU$3:AU$8),0)</f>
        <v>-0.80083748526643106</v>
      </c>
      <c r="AU45">
        <f ca="1">IFERROR(PEARSON(Summary!$AT$3:$AT$8,Summary!AV$3:AV$8),0)</f>
        <v>-0.27647964222770577</v>
      </c>
      <c r="AV45">
        <f ca="1">IFERROR(PEARSON(Summary!$AT$3:$AT$8,Summary!AW$3:AW$8),0)</f>
        <v>-0.10651331815369779</v>
      </c>
      <c r="AW45">
        <f ca="1">IFERROR(PEARSON(Summary!$AT$3:$AT$8,Summary!AX$3:AX$8),0)</f>
        <v>-5.7582645909978476E-2</v>
      </c>
      <c r="AX45">
        <f ca="1">IFERROR(PEARSON(Summary!$AT$3:$AT$8,Summary!AY$3:AY$8),0)</f>
        <v>-0.21717763083965091</v>
      </c>
      <c r="AY45">
        <f ca="1">IFERROR(PEARSON(Summary!$AT$3:$AT$8,Summary!AZ$3:AZ$8),0)</f>
        <v>-0.23995629312300015</v>
      </c>
      <c r="AZ45">
        <f ca="1">IFERROR(PEARSON(Summary!$AT$3:$AT$8,Summary!BA$3:BA$8),0)</f>
        <v>0</v>
      </c>
      <c r="BA45">
        <f ca="1">IFERROR(PEARSON(Summary!$AT$3:$AT$8,Summary!BB$3:BB$8),0)</f>
        <v>0.4542145873197258</v>
      </c>
      <c r="BB45">
        <f ca="1">IFERROR(PEARSON(Summary!$AT$3:$AT$8,Summary!BC$3:BC$8),0)</f>
        <v>-0.39999999999999997</v>
      </c>
      <c r="BC45">
        <f ca="1">IFERROR(PEARSON(Summary!$AT$3:$AT$8,Summary!BD$3:BD$8),0)</f>
        <v>-0.43233770116711639</v>
      </c>
      <c r="BD45">
        <f ca="1">IFERROR(PEARSON(Summary!$AT$3:$AT$8,Summary!BE$3:BE$8),0)</f>
        <v>-0.54935659950679394</v>
      </c>
      <c r="BE45">
        <f ca="1">IFERROR(PEARSON(Summary!$AT$3:$AT$8,Summary!BF$3:BF$8),0)</f>
        <v>-0.61414122949637129</v>
      </c>
      <c r="BF45">
        <f ca="1">IFERROR(PEARSON(Summary!$AT$3:$AT$8,Summary!BG$3:BG$8),0)</f>
        <v>0.22485495393558011</v>
      </c>
      <c r="BG45">
        <f ca="1">IFERROR(PEARSON(Summary!$AT$3:$AT$8,Summary!BH$3:BH$8),0)</f>
        <v>2.8506918278428228E-4</v>
      </c>
      <c r="BH45">
        <f ca="1">IFERROR(PEARSON(Summary!$AT$3:$AT$8,Summary!BI$3:BI$8),0)</f>
        <v>-0.41522739926869978</v>
      </c>
      <c r="BI45">
        <f ca="1">IFERROR(PEARSON(Summary!$AT$3:$AT$8,Summary!BJ$3:BJ$8),0)</f>
        <v>-0.44721359549995787</v>
      </c>
      <c r="BJ45">
        <f ca="1">IFERROR(PEARSON(Summary!$AT$3:$AT$8,Summary!BK$3:BK$8),0)</f>
        <v>0.51164451009665102</v>
      </c>
      <c r="BK45">
        <f ca="1">IFERROR(PEARSON(Summary!$AT$3:$AT$8,Summary!BL$3:BL$8),0)</f>
        <v>-0.34921514788478913</v>
      </c>
      <c r="BL45">
        <f ca="1">IFERROR(PEARSON(Summary!$AT$3:$AT$8,Summary!BM$3:BM$8),0)</f>
        <v>-0.56197944403900402</v>
      </c>
      <c r="BM45">
        <f ca="1">IFERROR(PEARSON(Summary!$AT$3:$AT$8,Summary!BN$3:BN$8),0)</f>
        <v>-0.41522739926869967</v>
      </c>
      <c r="BN45">
        <f ca="1">IFERROR(PEARSON(Summary!$AT$3:$AT$8,Summary!BO$3:BO$8),0)</f>
        <v>-0.56141106266274288</v>
      </c>
      <c r="BO45">
        <f ca="1">IFERROR(PEARSON(Summary!$AT$3:$AT$8,Summary!BP$3:BP$8),0)</f>
        <v>-0.56393958094793173</v>
      </c>
      <c r="BP45">
        <f ca="1">IFERROR(PEARSON(Summary!$AT$3:$AT$8,Summary!BQ$3:BQ$8),0)</f>
        <v>-0.44721359549995787</v>
      </c>
      <c r="BQ45">
        <f ca="1">IFERROR(PEARSON(Summary!$AT$3:$AT$8,Summary!BR$3:BR$8),0)</f>
        <v>-0.48112034872947484</v>
      </c>
      <c r="BR45">
        <f ca="1">IFERROR(PEARSON(Summary!$AT$3:$AT$8,Summary!BS$3:BS$8),0)</f>
        <v>0</v>
      </c>
      <c r="BS45">
        <f ca="1">IFERROR(PEARSON(Summary!$AT$3:$AT$8,Summary!BT$3:BT$8),0)</f>
        <v>0.21925296048640111</v>
      </c>
      <c r="BT45">
        <f ca="1">IFERROR(PEARSON(Summary!$AT$3:$AT$8,Summary!BU$3:BU$8),0)</f>
        <v>-0.54078367201007604</v>
      </c>
      <c r="BU45">
        <f ca="1">IFERROR(PEARSON(Summary!$AT$3:$AT$8,Summary!BV$3:BV$8),0)</f>
        <v>0.59731402517100451</v>
      </c>
      <c r="BV45">
        <f ca="1">IFERROR(PEARSON(Summary!$AT$3:$AT$8,Summary!BW$3:BW$8),0)</f>
        <v>0</v>
      </c>
      <c r="BW45">
        <f ca="1">IFERROR(PEARSON(Summary!$AT$3:$AT$8,Summary!BX$3:BX$8),0)</f>
        <v>0.59731402517100396</v>
      </c>
      <c r="BX45">
        <f ca="1">IFERROR(PEARSON(Summary!$AT$3:$AT$8,Summary!BY$3:BY$8),0)</f>
        <v>0.55710723373760218</v>
      </c>
      <c r="BY45">
        <f ca="1">IFERROR(PEARSON(Summary!$AT$3:$AT$8,Summary!BZ$3:BZ$8),0)</f>
        <v>-2.0069039065013644E-2</v>
      </c>
      <c r="BZ45">
        <f ca="1">IFERROR(PEARSON(Summary!$AT$3:$AT$8,Summary!CA$3:CA$8),0)</f>
        <v>-0.47666015136886453</v>
      </c>
      <c r="CA45">
        <f ca="1">IFERROR(PEARSON(Summary!$AT$3:$AT$8,Summary!CB$3:CB$8),0)</f>
        <v>-0.23472165409112028</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0.34736272381515682</v>
      </c>
      <c r="R46">
        <f ca="1">IFERROR(PEARSON(Summary!$AU$3:$AU$8,Summary!S$3:S$8),0)</f>
        <v>-0.80083748526643117</v>
      </c>
      <c r="S46">
        <f ca="1">IFERROR(PEARSON(Summary!$AU$3:$AU$8,Summary!T$3:T$8),0)</f>
        <v>-0.1945245779759423</v>
      </c>
      <c r="T46">
        <f ca="1">IFERROR(PEARSON(Summary!$AU$3:$AU$8,Summary!U$3:U$8),0)</f>
        <v>-0.59999319055804623</v>
      </c>
      <c r="U46">
        <f ca="1">IFERROR(PEARSON(Summary!$AU$3:$AU$8,Summary!V$3:V$8),0)</f>
        <v>-0.42661436131015451</v>
      </c>
      <c r="V46">
        <f ca="1">IFERROR(PEARSON(Summary!$AU$3:$AU$8,Summary!W$3:W$8),0)</f>
        <v>0.16260466302637813</v>
      </c>
      <c r="W46">
        <f ca="1">IFERROR(PEARSON(Summary!$AU$3:$AU$8,Summary!X$3:X$8),0)</f>
        <v>-0.91969641036705263</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0.21758057273440004</v>
      </c>
      <c r="AE46">
        <f ca="1">IFERROR(PEARSON(Summary!$AU$3:$AU$8,Summary!AF$3:AF$8),0)</f>
        <v>0</v>
      </c>
      <c r="AF46">
        <f ca="1">IFERROR(PEARSON(Summary!$AU$3:$AU$8,Summary!AG$3:AG$8),0)</f>
        <v>0.62589709351070699</v>
      </c>
      <c r="AG46">
        <f ca="1">IFERROR(PEARSON(Summary!$AU$3:$AU$8,Summary!AH$3:AH$8),0)</f>
        <v>-0.42661436131015457</v>
      </c>
      <c r="AH46">
        <f ca="1">IFERROR(PEARSON(Summary!$AU$3:$AU$8,Summary!AI$3:AI$8),0)</f>
        <v>-0.67065328949036851</v>
      </c>
      <c r="AI46">
        <f ca="1">IFERROR(PEARSON(Summary!$AU$3:$AU$8,Summary!AJ$3:AJ$8),0)</f>
        <v>0.26495646785648175</v>
      </c>
      <c r="AJ46">
        <f ca="1">IFERROR(PEARSON(Summary!$AU$3:$AU$8,Summary!AK$3:AK$8),0)</f>
        <v>0</v>
      </c>
      <c r="AK46">
        <f ca="1">IFERROR(PEARSON(Summary!$AU$3:$AU$8,Summary!AL$3:AL$8),0)</f>
        <v>0.42661436131015457</v>
      </c>
      <c r="AL46">
        <f ca="1">IFERROR(PEARSON(Summary!$AU$3:$AU$8,Summary!AM$3:AM$8),0)</f>
        <v>0.33920318377395187</v>
      </c>
      <c r="AM46">
        <f ca="1">IFERROR(PEARSON(Summary!$AU$3:$AU$8,Summary!AN$3:AN$8),0)</f>
        <v>0.88272988145361575</v>
      </c>
      <c r="AN46">
        <f ca="1">IFERROR(PEARSON(Summary!$AU$3:$AU$8,Summary!AO$3:AO$8),0)</f>
        <v>0</v>
      </c>
      <c r="AO46">
        <f ca="1">IFERROR(PEARSON(Summary!$AU$3:$AU$8,Summary!AP$3:AP$8),0)</f>
        <v>0.34762586933463524</v>
      </c>
      <c r="AP46">
        <f ca="1">IFERROR(PEARSON(Summary!$AU$3:$AU$8,Summary!AQ$3:AQ$8),0)</f>
        <v>0</v>
      </c>
      <c r="AQ46">
        <f ca="1">IFERROR(PEARSON(Summary!$AU$3:$AU$8,Summary!AR$3:AR$8),0)</f>
        <v>0.44490396632502832</v>
      </c>
      <c r="AR46">
        <f ca="1">IFERROR(PEARSON(Summary!$AU$3:$AU$8,Summary!AS$3:AS$8),0)</f>
        <v>-0.15815448084416844</v>
      </c>
      <c r="AS46">
        <f ca="1">IFERROR(PEARSON(Summary!$AU$3:$AU$8,Summary!AT$3:AT$8),0)</f>
        <v>-0.80083748526643106</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0.24698726181114231</v>
      </c>
      <c r="BC46">
        <f ca="1">IFERROR(PEARSON(Summary!$AU$3:$AU$8,Summary!BD$3:BD$8),0)</f>
        <v>0.26695476247247468</v>
      </c>
      <c r="BD46">
        <f ca="1">IFERROR(PEARSON(Summary!$AU$3:$AU$8,Summary!BE$3:BE$8),0)</f>
        <v>0.29342150022589458</v>
      </c>
      <c r="BE46">
        <f ca="1">IFERROR(PEARSON(Summary!$AU$3:$AU$8,Summary!BF$3:BF$8),0)</f>
        <v>0.426700763862979</v>
      </c>
      <c r="BF46">
        <f ca="1">IFERROR(PEARSON(Summary!$AU$3:$AU$8,Summary!BG$3:BG$8),0)</f>
        <v>-0.59504321206642563</v>
      </c>
      <c r="BG46">
        <f ca="1">IFERROR(PEARSON(Summary!$AU$3:$AU$8,Summary!BH$3:BH$8),0)</f>
        <v>-0.36918632630611814</v>
      </c>
      <c r="BH46">
        <f ca="1">IFERROR(PEARSON(Summary!$AU$3:$AU$8,Summary!BI$3:BI$8),0)</f>
        <v>0.63708954747694868</v>
      </c>
      <c r="BI46">
        <f ca="1">IFERROR(PEARSON(Summary!$AU$3:$AU$8,Summary!BJ$3:BJ$8),0)</f>
        <v>0.13946472398642737</v>
      </c>
      <c r="BJ46">
        <f ca="1">IFERROR(PEARSON(Summary!$AU$3:$AU$8,Summary!BK$3:BK$8),0)</f>
        <v>-0.53170998762641275</v>
      </c>
      <c r="BK46">
        <f ca="1">IFERROR(PEARSON(Summary!$AU$3:$AU$8,Summary!BL$3:BL$8),0)</f>
        <v>0.53580597265462482</v>
      </c>
      <c r="BL46">
        <f ca="1">IFERROR(PEARSON(Summary!$AU$3:$AU$8,Summary!BM$3:BM$8),0)</f>
        <v>0.41421079793831245</v>
      </c>
      <c r="BM46">
        <f ca="1">IFERROR(PEARSON(Summary!$AU$3:$AU$8,Summary!BN$3:BN$8),0)</f>
        <v>0.63708954747694857</v>
      </c>
      <c r="BN46">
        <f ca="1">IFERROR(PEARSON(Summary!$AU$3:$AU$8,Summary!BO$3:BO$8),0)</f>
        <v>0.41881156318853546</v>
      </c>
      <c r="BO46">
        <f ca="1">IFERROR(PEARSON(Summary!$AU$3:$AU$8,Summary!BP$3:BP$8),0)</f>
        <v>0.26071462009085761</v>
      </c>
      <c r="BP46">
        <f ca="1">IFERROR(PEARSON(Summary!$AU$3:$AU$8,Summary!BQ$3:BQ$8),0)</f>
        <v>0.13946472398642737</v>
      </c>
      <c r="BQ46">
        <f ca="1">IFERROR(PEARSON(Summary!$AU$3:$AU$8,Summary!BR$3:BR$8),0)</f>
        <v>0.30494900961647925</v>
      </c>
      <c r="BR46">
        <f ca="1">IFERROR(PEARSON(Summary!$AU$3:$AU$8,Summary!BS$3:BS$8),0)</f>
        <v>0</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0.71459809647502937</v>
      </c>
      <c r="R47">
        <f ca="1">IFERROR(PEARSON(Summary!$AV$3:$AV$8,Summary!S$3:S$8),0)</f>
        <v>-0.27647964222770571</v>
      </c>
      <c r="S47">
        <f ca="1">IFERROR(PEARSON(Summary!$AV$3:$AV$8,Summary!T$3:T$8),0)</f>
        <v>-0.40247217413213604</v>
      </c>
      <c r="T47">
        <f ca="1">IFERROR(PEARSON(Summary!$AV$3:$AV$8,Summary!U$3:U$8),0)</f>
        <v>-0.42056731890143267</v>
      </c>
      <c r="U47">
        <f ca="1">IFERROR(PEARSON(Summary!$AV$3:$AV$8,Summary!V$3:V$8),0)</f>
        <v>-0.3563984395739333</v>
      </c>
      <c r="V47">
        <f ca="1">IFERROR(PEARSON(Summary!$AV$3:$AV$8,Summary!W$3:W$8),0)</f>
        <v>0.58611801885222414</v>
      </c>
      <c r="W47">
        <f ca="1">IFERROR(PEARSON(Summary!$AV$3:$AV$8,Summary!X$3:X$8),0)</f>
        <v>-0.72608082361666404</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0.42949396312443028</v>
      </c>
      <c r="AE47">
        <f ca="1">IFERROR(PEARSON(Summary!$AV$3:$AV$8,Summary!AF$3:AF$8),0)</f>
        <v>0</v>
      </c>
      <c r="AF47">
        <f ca="1">IFERROR(PEARSON(Summary!$AV$3:$AV$8,Summary!AG$3:AG$8),0)</f>
        <v>0.46706692515579551</v>
      </c>
      <c r="AG47">
        <f ca="1">IFERROR(PEARSON(Summary!$AV$3:$AV$8,Summary!AH$3:AH$8),0)</f>
        <v>-0.35639843957393319</v>
      </c>
      <c r="AH47">
        <f ca="1">IFERROR(PEARSON(Summary!$AV$3:$AV$8,Summary!AI$3:AI$8),0)</f>
        <v>-9.634013775347379E-2</v>
      </c>
      <c r="AI47">
        <f ca="1">IFERROR(PEARSON(Summary!$AV$3:$AV$8,Summary!AJ$3:AJ$8),0)</f>
        <v>-0.71156865844691641</v>
      </c>
      <c r="AJ47">
        <f ca="1">IFERROR(PEARSON(Summary!$AV$3:$AV$8,Summary!AK$3:AK$8),0)</f>
        <v>0</v>
      </c>
      <c r="AK47">
        <f ca="1">IFERROR(PEARSON(Summary!$AV$3:$AV$8,Summary!AL$3:AL$8),0)</f>
        <v>0.3563984395739333</v>
      </c>
      <c r="AL47">
        <f ca="1">IFERROR(PEARSON(Summary!$AV$3:$AV$8,Summary!AM$3:AM$8),0)</f>
        <v>0.62244486486320771</v>
      </c>
      <c r="AM47">
        <f ca="1">IFERROR(PEARSON(Summary!$AV$3:$AV$8,Summary!AN$3:AN$8),0)</f>
        <v>0.49789255258405213</v>
      </c>
      <c r="AN47">
        <f ca="1">IFERROR(PEARSON(Summary!$AV$3:$AV$8,Summary!AO$3:AO$8),0)</f>
        <v>0</v>
      </c>
      <c r="AO47">
        <f ca="1">IFERROR(PEARSON(Summary!$AV$3:$AV$8,Summary!AP$3:AP$8),0)</f>
        <v>0.86985518026799846</v>
      </c>
      <c r="AP47">
        <f ca="1">IFERROR(PEARSON(Summary!$AV$3:$AV$8,Summary!AQ$3:AQ$8),0)</f>
        <v>0</v>
      </c>
      <c r="AQ47">
        <f ca="1">IFERROR(PEARSON(Summary!$AV$3:$AV$8,Summary!AR$3:AR$8),0)</f>
        <v>0.98176877709856347</v>
      </c>
      <c r="AR47">
        <f ca="1">IFERROR(PEARSON(Summary!$AV$3:$AV$8,Summary!AS$3:AS$8),0)</f>
        <v>-0.47402007617271896</v>
      </c>
      <c r="AS47">
        <f ca="1">IFERROR(PEARSON(Summary!$AV$3:$AV$8,Summary!AT$3:AT$8),0)</f>
        <v>-0.27647964222770577</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-0.62415455110539597</v>
      </c>
      <c r="BC47">
        <f ca="1">IFERROR(PEARSON(Summary!$AV$3:$AV$8,Summary!BD$3:BD$8),0)</f>
        <v>-0.67461385949475239</v>
      </c>
      <c r="BD47">
        <f ca="1">IFERROR(PEARSON(Summary!$AV$3:$AV$8,Summary!BE$3:BE$8),0)</f>
        <v>-0.59927830192414699</v>
      </c>
      <c r="BE47">
        <f ca="1">IFERROR(PEARSON(Summary!$AV$3:$AV$8,Summary!BF$3:BF$8),0)</f>
        <v>-0.48259483192890851</v>
      </c>
      <c r="BF47">
        <f ca="1">IFERROR(PEARSON(Summary!$AV$3:$AV$8,Summary!BG$3:BG$8),0)</f>
        <v>-0.94433745776766842</v>
      </c>
      <c r="BG47">
        <f ca="1">IFERROR(PEARSON(Summary!$AV$3:$AV$8,Summary!BH$3:BH$8),0)</f>
        <v>-0.91622271232374008</v>
      </c>
      <c r="BH47">
        <f ca="1">IFERROR(PEARSON(Summary!$AV$3:$AV$8,Summary!BI$3:BI$8),0)</f>
        <v>-0.16329332020676729</v>
      </c>
      <c r="BI47">
        <f ca="1">IFERROR(PEARSON(Summary!$AV$3:$AV$8,Summary!BJ$3:BJ$8),0)</f>
        <v>-0.70883768410136594</v>
      </c>
      <c r="BJ47">
        <f ca="1">IFERROR(PEARSON(Summary!$AV$3:$AV$8,Summary!BK$3:BK$8),0)</f>
        <v>0.36378974308340145</v>
      </c>
      <c r="BK47">
        <f ca="1">IFERROR(PEARSON(Summary!$AV$3:$AV$8,Summary!BL$3:BL$8),0)</f>
        <v>-0.39185407694797092</v>
      </c>
      <c r="BL47">
        <f ca="1">IFERROR(PEARSON(Summary!$AV$3:$AV$8,Summary!BM$3:BM$8),0)</f>
        <v>-0.53758437154175831</v>
      </c>
      <c r="BM47">
        <f ca="1">IFERROR(PEARSON(Summary!$AV$3:$AV$8,Summary!BN$3:BN$8),0)</f>
        <v>-1.1976790927508805E-2</v>
      </c>
      <c r="BN47">
        <f ca="1">IFERROR(PEARSON(Summary!$AV$3:$AV$8,Summary!BO$3:BO$8),0)</f>
        <v>-0.52603686939835848</v>
      </c>
      <c r="BO47">
        <f ca="1">IFERROR(PEARSON(Summary!$AV$3:$AV$8,Summary!BP$3:BP$8),0)</f>
        <v>-0.6182695214890136</v>
      </c>
      <c r="BP47">
        <f ca="1">IFERROR(PEARSON(Summary!$AV$3:$AV$8,Summary!BQ$3:BQ$8),0)</f>
        <v>-0.43721620136389927</v>
      </c>
      <c r="BQ47">
        <f ca="1">IFERROR(PEARSON(Summary!$AV$3:$AV$8,Summary!BR$3:BR$8),0)</f>
        <v>-0.64683959676690739</v>
      </c>
      <c r="BR47">
        <f ca="1">IFERROR(PEARSON(Summary!$AV$3:$AV$8,Summary!BS$3:BS$8),0)</f>
        <v>0</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0.67090238600434826</v>
      </c>
      <c r="R48">
        <f ca="1">IFERROR(PEARSON(Summary!$AW$3:$AW$8,Summary!S$3:S$8),0)</f>
        <v>-0.10651331815369777</v>
      </c>
      <c r="S48">
        <f ca="1">IFERROR(PEARSON(Summary!$AW$3:$AW$8,Summary!T$3:T$8),0)</f>
        <v>-0.30179746164003668</v>
      </c>
      <c r="T48">
        <f ca="1">IFERROR(PEARSON(Summary!$AW$3:$AW$8,Summary!U$3:U$8),0)</f>
        <v>-0.43488723343763053</v>
      </c>
      <c r="U48">
        <f ca="1">IFERROR(PEARSON(Summary!$AW$3:$AW$8,Summary!V$3:V$8),0)</f>
        <v>-0.4046535581246859</v>
      </c>
      <c r="V48">
        <f ca="1">IFERROR(PEARSON(Summary!$AW$3:$AW$8,Summary!W$3:W$8),0)</f>
        <v>0.59592734689622917</v>
      </c>
      <c r="W48">
        <f ca="1">IFERROR(PEARSON(Summary!$AW$3:$AW$8,Summary!X$3:X$8),0)</f>
        <v>-0.63939775599210769</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0.4621517756392669</v>
      </c>
      <c r="AE48">
        <f ca="1">IFERROR(PEARSON(Summary!$AW$3:$AW$8,Summary!AF$3:AF$8),0)</f>
        <v>0</v>
      </c>
      <c r="AF48">
        <f ca="1">IFERROR(PEARSON(Summary!$AW$3:$AW$8,Summary!AG$3:AG$8),0)</f>
        <v>0.36672407194022477</v>
      </c>
      <c r="AG48">
        <f ca="1">IFERROR(PEARSON(Summary!$AW$3:$AW$8,Summary!AH$3:AH$8),0)</f>
        <v>-0.40465355812468606</v>
      </c>
      <c r="AH48">
        <f ca="1">IFERROR(PEARSON(Summary!$AW$3:$AW$8,Summary!AI$3:AI$8),0)</f>
        <v>6.4336037874084442E-2</v>
      </c>
      <c r="AI48">
        <f ca="1">IFERROR(PEARSON(Summary!$AW$3:$AW$8,Summary!AJ$3:AJ$8),0)</f>
        <v>-0.7766526421442097</v>
      </c>
      <c r="AJ48">
        <f ca="1">IFERROR(PEARSON(Summary!$AW$3:$AW$8,Summary!AK$3:AK$8),0)</f>
        <v>0</v>
      </c>
      <c r="AK48">
        <f ca="1">IFERROR(PEARSON(Summary!$AW$3:$AW$8,Summary!AL$3:AL$8),0)</f>
        <v>0.4046535581246859</v>
      </c>
      <c r="AL48">
        <f ca="1">IFERROR(PEARSON(Summary!$AW$3:$AW$8,Summary!AM$3:AM$8),0)</f>
        <v>0.5908377453728394</v>
      </c>
      <c r="AM48">
        <f ca="1">IFERROR(PEARSON(Summary!$AW$3:$AW$8,Summary!AN$3:AN$8),0)</f>
        <v>0.43874084090221954</v>
      </c>
      <c r="AN48">
        <f ca="1">IFERROR(PEARSON(Summary!$AW$3:$AW$8,Summary!AO$3:AO$8),0)</f>
        <v>0</v>
      </c>
      <c r="AO48">
        <f ca="1">IFERROR(PEARSON(Summary!$AW$3:$AW$8,Summary!AP$3:AP$8),0)</f>
        <v>0.85003887993275307</v>
      </c>
      <c r="AP48">
        <f ca="1">IFERROR(PEARSON(Summary!$AW$3:$AW$8,Summary!AQ$3:AQ$8),0)</f>
        <v>0</v>
      </c>
      <c r="AQ48">
        <f ca="1">IFERROR(PEARSON(Summary!$AW$3:$AW$8,Summary!AR$3:AR$8),0)</f>
        <v>0.97865981329645824</v>
      </c>
      <c r="AR48">
        <f ca="1">IFERROR(PEARSON(Summary!$AW$3:$AW$8,Summary!AS$3:AS$8),0)</f>
        <v>-0.42956047562275335</v>
      </c>
      <c r="AS48">
        <f ca="1">IFERROR(PEARSON(Summary!$AW$3:$AW$8,Summary!AT$3:AT$8),0)</f>
        <v>-0.10651331815369779</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-0.71759405414892141</v>
      </c>
      <c r="BC48">
        <f ca="1">IFERROR(PEARSON(Summary!$AW$3:$AW$8,Summary!BD$3:BD$8),0)</f>
        <v>-0.77560740935484151</v>
      </c>
      <c r="BD48">
        <f ca="1">IFERROR(PEARSON(Summary!$AW$3:$AW$8,Summary!BE$3:BE$8),0)</f>
        <v>-0.71867214044172001</v>
      </c>
      <c r="BE48">
        <f ca="1">IFERROR(PEARSON(Summary!$AW$3:$AW$8,Summary!BF$3:BF$8),0)</f>
        <v>-0.60957823683631007</v>
      </c>
      <c r="BF48">
        <f ca="1">IFERROR(PEARSON(Summary!$AW$3:$AW$8,Summary!BG$3:BG$8),0)</f>
        <v>-0.93667967443106392</v>
      </c>
      <c r="BG48">
        <f ca="1">IFERROR(PEARSON(Summary!$AW$3:$AW$8,Summary!BH$3:BH$8),0)</f>
        <v>-0.94791117780811029</v>
      </c>
      <c r="BH48">
        <f ca="1">IFERROR(PEARSON(Summary!$AW$3:$AW$8,Summary!BI$3:BI$8),0)</f>
        <v>-0.24350172806398707</v>
      </c>
      <c r="BI48">
        <f ca="1">IFERROR(PEARSON(Summary!$AW$3:$AW$8,Summary!BJ$3:BJ$8),0)</f>
        <v>-0.81368768940117486</v>
      </c>
      <c r="BJ48">
        <f ca="1">IFERROR(PEARSON(Summary!$AW$3:$AW$8,Summary!BK$3:BK$8),0)</f>
        <v>0.46825483996180822</v>
      </c>
      <c r="BK48">
        <f ca="1">IFERROR(PEARSON(Summary!$AW$3:$AW$8,Summary!BL$3:BL$8),0)</f>
        <v>-0.46812814221607274</v>
      </c>
      <c r="BL48">
        <f ca="1">IFERROR(PEARSON(Summary!$AW$3:$AW$8,Summary!BM$3:BM$8),0)</f>
        <v>-0.65710737543057429</v>
      </c>
      <c r="BM48">
        <f ca="1">IFERROR(PEARSON(Summary!$AW$3:$AW$8,Summary!BN$3:BN$8),0)</f>
        <v>-8.6943314571460803E-2</v>
      </c>
      <c r="BN48">
        <f ca="1">IFERROR(PEARSON(Summary!$AW$3:$AW$8,Summary!BO$3:BO$8),0)</f>
        <v>-0.64505779695580345</v>
      </c>
      <c r="BO48">
        <f ca="1">IFERROR(PEARSON(Summary!$AW$3:$AW$8,Summary!BP$3:BP$8),0)</f>
        <v>-0.74093953907865406</v>
      </c>
      <c r="BP48">
        <f ca="1">IFERROR(PEARSON(Summary!$AW$3:$AW$8,Summary!BQ$3:BQ$8),0)</f>
        <v>-0.53265673653425361</v>
      </c>
      <c r="BQ48">
        <f ca="1">IFERROR(PEARSON(Summary!$AW$3:$AW$8,Summary!BR$3:BR$8),0)</f>
        <v>-0.75562963089404844</v>
      </c>
      <c r="BR48">
        <f ca="1">IFERROR(PEARSON(Summary!$AW$3:$AW$8,Summary!BS$3:BS$8),0)</f>
        <v>0</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0.67360088199441237</v>
      </c>
      <c r="R49">
        <f ca="1">IFERROR(PEARSON(Summary!$AX$3:$AX$8,Summary!S$3:S$8),0)</f>
        <v>-5.7582645909978497E-2</v>
      </c>
      <c r="S49">
        <f ca="1">IFERROR(PEARSON(Summary!$AX$3:$AX$8,Summary!T$3:T$8),0)</f>
        <v>-0.33640506431489292</v>
      </c>
      <c r="T49">
        <f ca="1">IFERROR(PEARSON(Summary!$AX$3:$AX$8,Summary!U$3:U$8),0)</f>
        <v>-0.3502144438105001</v>
      </c>
      <c r="U49">
        <f ca="1">IFERROR(PEARSON(Summary!$AX$3:$AX$8,Summary!V$3:V$8),0)</f>
        <v>-0.33154413305877511</v>
      </c>
      <c r="V49">
        <f ca="1">IFERROR(PEARSON(Summary!$AX$3:$AX$8,Summary!W$3:W$8),0)</f>
        <v>0.59971857281356034</v>
      </c>
      <c r="W49">
        <f ca="1">IFERROR(PEARSON(Summary!$AX$3:$AX$8,Summary!X$3:X$8),0)</f>
        <v>-0.56163777567595397</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0.43675935328236354</v>
      </c>
      <c r="AE49">
        <f ca="1">IFERROR(PEARSON(Summary!$AX$3:$AX$8,Summary!AF$3:AF$8),0)</f>
        <v>0</v>
      </c>
      <c r="AF49">
        <f ca="1">IFERROR(PEARSON(Summary!$AX$3:$AX$8,Summary!AG$3:AG$8),0)</f>
        <v>0.3300067336440633</v>
      </c>
      <c r="AG49">
        <f ca="1">IFERROR(PEARSON(Summary!$AX$3:$AX$8,Summary!AH$3:AH$8),0)</f>
        <v>-0.33154413305877511</v>
      </c>
      <c r="AH49">
        <f ca="1">IFERROR(PEARSON(Summary!$AX$3:$AX$8,Summary!AI$3:AI$8),0)</f>
        <v>0.10577230771757053</v>
      </c>
      <c r="AI49">
        <f ca="1">IFERROR(PEARSON(Summary!$AX$3:$AX$8,Summary!AJ$3:AJ$8),0)</f>
        <v>-0.8388526904589757</v>
      </c>
      <c r="AJ49">
        <f ca="1">IFERROR(PEARSON(Summary!$AX$3:$AX$8,Summary!AK$3:AK$8),0)</f>
        <v>0</v>
      </c>
      <c r="AK49">
        <f ca="1">IFERROR(PEARSON(Summary!$AX$3:$AX$8,Summary!AL$3:AL$8),0)</f>
        <v>0.33154413305877511</v>
      </c>
      <c r="AL49">
        <f ca="1">IFERROR(PEARSON(Summary!$AX$3:$AX$8,Summary!AM$3:AM$8),0)</f>
        <v>0.58401163958110769</v>
      </c>
      <c r="AM49">
        <f ca="1">IFERROR(PEARSON(Summary!$AX$3:$AX$8,Summary!AN$3:AN$8),0)</f>
        <v>0.34135671474383622</v>
      </c>
      <c r="AN49">
        <f ca="1">IFERROR(PEARSON(Summary!$AX$3:$AX$8,Summary!AO$3:AO$8),0)</f>
        <v>0</v>
      </c>
      <c r="AO49">
        <f ca="1">IFERROR(PEARSON(Summary!$AX$3:$AX$8,Summary!AP$3:AP$8),0)</f>
        <v>0.85200074622019595</v>
      </c>
      <c r="AP49">
        <f ca="1">IFERROR(PEARSON(Summary!$AX$3:$AX$8,Summary!AQ$3:AQ$8),0)</f>
        <v>0</v>
      </c>
      <c r="AQ49">
        <f ca="1">IFERROR(PEARSON(Summary!$AX$3:$AX$8,Summary!AR$3:AR$8),0)</f>
        <v>0.96338635236916836</v>
      </c>
      <c r="AR49">
        <f ca="1">IFERROR(PEARSON(Summary!$AX$3:$AX$8,Summary!AS$3:AS$8),0)</f>
        <v>-0.45063835494881088</v>
      </c>
      <c r="AS49">
        <f ca="1">IFERROR(PEARSON(Summary!$AX$3:$AX$8,Summary!AT$3:AT$8),0)</f>
        <v>-5.7582645909978476E-2</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-0.75897478661962903</v>
      </c>
      <c r="BC49">
        <f ca="1">IFERROR(PEARSON(Summary!$AX$3:$AX$8,Summary!BD$3:BD$8),0)</f>
        <v>-0.82033353622733418</v>
      </c>
      <c r="BD49">
        <f ca="1">IFERROR(PEARSON(Summary!$AX$3:$AX$8,Summary!BE$3:BE$8),0)</f>
        <v>-0.7553790176873727</v>
      </c>
      <c r="BE49">
        <f ca="1">IFERROR(PEARSON(Summary!$AX$3:$AX$8,Summary!BF$3:BF$8),0)</f>
        <v>-0.65899264264904445</v>
      </c>
      <c r="BF49">
        <f ca="1">IFERROR(PEARSON(Summary!$AX$3:$AX$8,Summary!BG$3:BG$8),0)</f>
        <v>-0.89488021551225061</v>
      </c>
      <c r="BG49">
        <f ca="1">IFERROR(PEARSON(Summary!$AX$3:$AX$8,Summary!BH$3:BH$8),0)</f>
        <v>-0.92671992514413404</v>
      </c>
      <c r="BH49">
        <f ca="1">IFERROR(PEARSON(Summary!$AX$3:$AX$8,Summary!BI$3:BI$8),0)</f>
        <v>-0.32999864576692728</v>
      </c>
      <c r="BI49">
        <f ca="1">IFERROR(PEARSON(Summary!$AX$3:$AX$8,Summary!BJ$3:BJ$8),0)</f>
        <v>-0.83664800926891203</v>
      </c>
      <c r="BJ49">
        <f ca="1">IFERROR(PEARSON(Summary!$AX$3:$AX$8,Summary!BK$3:BK$8),0)</f>
        <v>0.5383373383836707</v>
      </c>
      <c r="BK49">
        <f ca="1">IFERROR(PEARSON(Summary!$AX$3:$AX$8,Summary!BL$3:BL$8),0)</f>
        <v>-0.55285725860882273</v>
      </c>
      <c r="BL49">
        <f ca="1">IFERROR(PEARSON(Summary!$AX$3:$AX$8,Summary!BM$3:BM$8),0)</f>
        <v>-0.71098368265334944</v>
      </c>
      <c r="BM49">
        <f ca="1">IFERROR(PEARSON(Summary!$AX$3:$AX$8,Summary!BN$3:BN$8),0)</f>
        <v>-0.16631594690902587</v>
      </c>
      <c r="BN49">
        <f ca="1">IFERROR(PEARSON(Summary!$AX$3:$AX$8,Summary!BO$3:BO$8),0)</f>
        <v>-0.69923649085905071</v>
      </c>
      <c r="BO49">
        <f ca="1">IFERROR(PEARSON(Summary!$AX$3:$AX$8,Summary!BP$3:BP$8),0)</f>
        <v>-0.77170733937228453</v>
      </c>
      <c r="BP49">
        <f ca="1">IFERROR(PEARSON(Summary!$AX$3:$AX$8,Summary!BQ$3:BQ$8),0)</f>
        <v>-0.54282857279345686</v>
      </c>
      <c r="BQ49">
        <f ca="1">IFERROR(PEARSON(Summary!$AX$3:$AX$8,Summary!BR$3:BR$8),0)</f>
        <v>-0.80188309046369233</v>
      </c>
      <c r="BR49">
        <f ca="1">IFERROR(PEARSON(Summary!$AX$3:$AX$8,Summary!BS$3:BS$8),0)</f>
        <v>0</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-0.56440700498088447</v>
      </c>
      <c r="R50">
        <f ca="1">IFERROR(PEARSON(Summary!$AY$3:$AY$8,Summary!S$3:S$8),0)</f>
        <v>-0.21717763083965091</v>
      </c>
      <c r="S50">
        <f ca="1">IFERROR(PEARSON(Summary!$AY$3:$AY$8,Summary!T$3:T$8),0)</f>
        <v>0.40687946578356937</v>
      </c>
      <c r="T50">
        <f ca="1">IFERROR(PEARSON(Summary!$AY$3:$AY$8,Summary!U$3:U$8),0)</f>
        <v>-7.7711336390239638E-2</v>
      </c>
      <c r="U50">
        <f ca="1">IFERROR(PEARSON(Summary!$AY$3:$AY$8,Summary!V$3:V$8),0)</f>
        <v>-3.2410316024648063E-2</v>
      </c>
      <c r="V50">
        <f ca="1">IFERROR(PEARSON(Summary!$AY$3:$AY$8,Summary!W$3:W$8),0)</f>
        <v>-0.52255324003108961</v>
      </c>
      <c r="W50">
        <f ca="1">IFERROR(PEARSON(Summary!$AY$3:$AY$8,Summary!X$3:X$8),0)</f>
        <v>0.10144353582000812</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-0.26298727033746089</v>
      </c>
      <c r="AE50">
        <f ca="1">IFERROR(PEARSON(Summary!$AY$3:$AY$8,Summary!AF$3:AF$8),0)</f>
        <v>0</v>
      </c>
      <c r="AF50">
        <f ca="1">IFERROR(PEARSON(Summary!$AY$3:$AY$8,Summary!AG$3:AG$8),0)</f>
        <v>-8.5305362755744324E-2</v>
      </c>
      <c r="AG50">
        <f ca="1">IFERROR(PEARSON(Summary!$AY$3:$AY$8,Summary!AH$3:AH$8),0)</f>
        <v>-3.2410316024648084E-2</v>
      </c>
      <c r="AH50">
        <f ca="1">IFERROR(PEARSON(Summary!$AY$3:$AY$8,Summary!AI$3:AI$8),0)</f>
        <v>-0.31828726448456263</v>
      </c>
      <c r="AI50">
        <f ca="1">IFERROR(PEARSON(Summary!$AY$3:$AY$8,Summary!AJ$3:AJ$8),0)</f>
        <v>0.99788772682546678</v>
      </c>
      <c r="AJ50">
        <f ca="1">IFERROR(PEARSON(Summary!$AY$3:$AY$8,Summary!AK$3:AK$8),0)</f>
        <v>0</v>
      </c>
      <c r="AK50">
        <f ca="1">IFERROR(PEARSON(Summary!$AY$3:$AY$8,Summary!AL$3:AL$8),0)</f>
        <v>3.2410316024648084E-2</v>
      </c>
      <c r="AL50">
        <f ca="1">IFERROR(PEARSON(Summary!$AY$3:$AY$8,Summary!AM$3:AM$8),0)</f>
        <v>-0.45048399404317901</v>
      </c>
      <c r="AM50">
        <f ca="1">IFERROR(PEARSON(Summary!$AY$3:$AY$8,Summary!AN$3:AN$8),0)</f>
        <v>0.16246541195297501</v>
      </c>
      <c r="AN50">
        <f ca="1">IFERROR(PEARSON(Summary!$AY$3:$AY$8,Summary!AO$3:AO$8),0)</f>
        <v>0</v>
      </c>
      <c r="AO50">
        <f ca="1">IFERROR(PEARSON(Summary!$AY$3:$AY$8,Summary!AP$3:AP$8),0)</f>
        <v>-0.71756268274065471</v>
      </c>
      <c r="AP50">
        <f ca="1">IFERROR(PEARSON(Summary!$AY$3:$AY$8,Summary!AQ$3:AQ$8),0)</f>
        <v>0</v>
      </c>
      <c r="AQ50">
        <f ca="1">IFERROR(PEARSON(Summary!$AY$3:$AY$8,Summary!AR$3:AR$8),0)</f>
        <v>-0.73930619436798961</v>
      </c>
      <c r="AR50">
        <f ca="1">IFERROR(PEARSON(Summary!$AY$3:$AY$8,Summary!AS$3:AS$8),0)</f>
        <v>0.45871241455766043</v>
      </c>
      <c r="AS50">
        <f ca="1">IFERROR(PEARSON(Summary!$AY$3:$AY$8,Summary!AT$3:AT$8),0)</f>
        <v>-0.21717763083965091</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0.84666010307203932</v>
      </c>
      <c r="BC50">
        <f ca="1">IFERROR(PEARSON(Summary!$AY$3:$AY$8,Summary!BD$3:BD$8),0)</f>
        <v>0.91510770658019946</v>
      </c>
      <c r="BD50">
        <f ca="1">IFERROR(PEARSON(Summary!$AY$3:$AY$8,Summary!BE$3:BE$8),0)</f>
        <v>0.83032006651384904</v>
      </c>
      <c r="BE50">
        <f ca="1">IFERROR(PEARSON(Summary!$AY$3:$AY$8,Summary!BF$3:BF$8),0)</f>
        <v>0.8080058554547761</v>
      </c>
      <c r="BF50">
        <f ca="1">IFERROR(PEARSON(Summary!$AY$3:$AY$8,Summary!BG$3:BG$8),0)</f>
        <v>0.56292326234219625</v>
      </c>
      <c r="BG50">
        <f ca="1">IFERROR(PEARSON(Summary!$AY$3:$AY$8,Summary!BH$3:BH$8),0)</f>
        <v>0.69223778752093423</v>
      </c>
      <c r="BH50">
        <f ca="1">IFERROR(PEARSON(Summary!$AY$3:$AY$8,Summary!BI$3:BI$8),0)</f>
        <v>0.68320930279007064</v>
      </c>
      <c r="BI50">
        <f ca="1">IFERROR(PEARSON(Summary!$AY$3:$AY$8,Summary!BJ$3:BJ$8),0)</f>
        <v>0.83336516749120759</v>
      </c>
      <c r="BJ50">
        <f ca="1">IFERROR(PEARSON(Summary!$AY$3:$AY$8,Summary!BK$3:BK$8),0)</f>
        <v>-0.79205432002410192</v>
      </c>
      <c r="BK50">
        <f ca="1">IFERROR(PEARSON(Summary!$AY$3:$AY$8,Summary!BL$3:BL$8),0)</f>
        <v>0.86114371366671993</v>
      </c>
      <c r="BL50">
        <f ca="1">IFERROR(PEARSON(Summary!$AY$3:$AY$8,Summary!BM$3:BM$8),0)</f>
        <v>0.86926643568722539</v>
      </c>
      <c r="BM50">
        <f ca="1">IFERROR(PEARSON(Summary!$AY$3:$AY$8,Summary!BN$3:BN$8),0)</f>
        <v>0.51285096118746332</v>
      </c>
      <c r="BN50">
        <f ca="1">IFERROR(PEARSON(Summary!$AY$3:$AY$8,Summary!BO$3:BO$8),0)</f>
        <v>0.86061266333795139</v>
      </c>
      <c r="BO50">
        <f ca="1">IFERROR(PEARSON(Summary!$AY$3:$AY$8,Summary!BP$3:BP$8),0)</f>
        <v>0.81861003905068896</v>
      </c>
      <c r="BP50">
        <f ca="1">IFERROR(PEARSON(Summary!$AY$3:$AY$8,Summary!BQ$3:BQ$8),0)</f>
        <v>0.52756258555782132</v>
      </c>
      <c r="BQ50">
        <f ca="1">IFERROR(PEARSON(Summary!$AY$3:$AY$8,Summary!BR$3:BR$8),0)</f>
        <v>0.9086314718962758</v>
      </c>
      <c r="BR50">
        <f ca="1">IFERROR(PEARSON(Summary!$AY$3:$AY$8,Summary!BS$3:BS$8),0)</f>
        <v>0</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0.4313309324981951</v>
      </c>
      <c r="R51">
        <f ca="1">IFERROR(PEARSON(Summary!$AZ$3:$AZ$8,Summary!S$3:S$8),0)</f>
        <v>-0.23995629312300018</v>
      </c>
      <c r="S51">
        <f ca="1">IFERROR(PEARSON(Summary!$AZ$3:$AZ$8,Summary!T$3:T$8),0)</f>
        <v>-0.1345964805310591</v>
      </c>
      <c r="T51">
        <f ca="1">IFERROR(PEARSON(Summary!$AZ$3:$AZ$8,Summary!U$3:U$8),0)</f>
        <v>-0.72124498399421821</v>
      </c>
      <c r="U51">
        <f ca="1">IFERROR(PEARSON(Summary!$AZ$3:$AZ$8,Summary!V$3:V$8),0)</f>
        <v>-0.65835582766550094</v>
      </c>
      <c r="V51">
        <f ca="1">IFERROR(PEARSON(Summary!$AZ$3:$AZ$8,Summary!W$3:W$8),0)</f>
        <v>0.34419154398183549</v>
      </c>
      <c r="W51">
        <f ca="1">IFERROR(PEARSON(Summary!$AZ$3:$AZ$8,Summary!X$3:X$8),0)</f>
        <v>-0.80756716125904482</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0.34967934629927455</v>
      </c>
      <c r="AE51">
        <f ca="1">IFERROR(PEARSON(Summary!$AZ$3:$AZ$8,Summary!AF$3:AF$8),0)</f>
        <v>0</v>
      </c>
      <c r="AF51">
        <f ca="1">IFERROR(PEARSON(Summary!$AZ$3:$AZ$8,Summary!AG$3:AG$8),0)</f>
        <v>0.29729447042062684</v>
      </c>
      <c r="AG51">
        <f ca="1">IFERROR(PEARSON(Summary!$AZ$3:$AZ$8,Summary!AH$3:AH$8),0)</f>
        <v>-0.65835582766550083</v>
      </c>
      <c r="AH51">
        <f ca="1">IFERROR(PEARSON(Summary!$AZ$3:$AZ$8,Summary!AI$3:AI$8),0)</f>
        <v>9.3287336360612337E-3</v>
      </c>
      <c r="AI51">
        <f ca="1">IFERROR(PEARSON(Summary!$AZ$3:$AZ$8,Summary!AJ$3:AJ$8),0)</f>
        <v>-0.44077419121954081</v>
      </c>
      <c r="AJ51">
        <f ca="1">IFERROR(PEARSON(Summary!$AZ$3:$AZ$8,Summary!AK$3:AK$8),0)</f>
        <v>0</v>
      </c>
      <c r="AK51">
        <f ca="1">IFERROR(PEARSON(Summary!$AZ$3:$AZ$8,Summary!AL$3:AL$8),0)</f>
        <v>0.65835582766550083</v>
      </c>
      <c r="AL51">
        <f ca="1">IFERROR(PEARSON(Summary!$AZ$3:$AZ$8,Summary!AM$3:AM$8),0)</f>
        <v>0.37696914213946864</v>
      </c>
      <c r="AM51">
        <f ca="1">IFERROR(PEARSON(Summary!$AZ$3:$AZ$8,Summary!AN$3:AN$8),0)</f>
        <v>0.75449522510479961</v>
      </c>
      <c r="AN51">
        <f ca="1">IFERROR(PEARSON(Summary!$AZ$3:$AZ$8,Summary!AO$3:AO$8),0)</f>
        <v>0</v>
      </c>
      <c r="AO51">
        <f ca="1">IFERROR(PEARSON(Summary!$AZ$3:$AZ$8,Summary!AP$3:AP$8),0)</f>
        <v>0.63022867323950682</v>
      </c>
      <c r="AP51">
        <f ca="1">IFERROR(PEARSON(Summary!$AZ$3:$AZ$8,Summary!AQ$3:AQ$8),0)</f>
        <v>0</v>
      </c>
      <c r="AQ51">
        <f ca="1">IFERROR(PEARSON(Summary!$AZ$3:$AZ$8,Summary!AR$3:AR$8),0)</f>
        <v>0.87373252138890212</v>
      </c>
      <c r="AR51">
        <f ca="1">IFERROR(PEARSON(Summary!$AZ$3:$AZ$8,Summary!AS$3:AS$8),0)</f>
        <v>-0.12436467985309234</v>
      </c>
      <c r="AS51">
        <f ca="1">IFERROR(PEARSON(Summary!$AZ$3:$AZ$8,Summary!AT$3:AT$8),0)</f>
        <v>-0.23995629312300015</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-0.39258741167840483</v>
      </c>
      <c r="BC51">
        <f ca="1">IFERROR(PEARSON(Summary!$AZ$3:$AZ$8,Summary!BD$3:BD$8),0)</f>
        <v>-0.48206266206216647</v>
      </c>
      <c r="BD51">
        <f ca="1">IFERROR(PEARSON(Summary!$AZ$3:$AZ$8,Summary!BE$3:BE$8),0)</f>
        <v>-0.45605648708721519</v>
      </c>
      <c r="BE51">
        <f ca="1">IFERROR(PEARSON(Summary!$AZ$3:$AZ$8,Summary!BF$3:BF$8),0)</f>
        <v>-0.30620439380198367</v>
      </c>
      <c r="BF51">
        <f ca="1">IFERROR(PEARSON(Summary!$AZ$3:$AZ$8,Summary!BG$3:BG$8),0)</f>
        <v>-0.96848819414924991</v>
      </c>
      <c r="BG51">
        <f ca="1">IFERROR(PEARSON(Summary!$AZ$3:$AZ$8,Summary!BH$3:BH$8),0)</f>
        <v>-0.95574672250024206</v>
      </c>
      <c r="BH51">
        <f ca="1">IFERROR(PEARSON(Summary!$AZ$3:$AZ$8,Summary!BI$3:BI$8),0)</f>
        <v>0.16337757568007219</v>
      </c>
      <c r="BI51">
        <f ca="1">IFERROR(PEARSON(Summary!$AZ$3:$AZ$8,Summary!BJ$3:BJ$8),0)</f>
        <v>-0.62008568827053567</v>
      </c>
      <c r="BJ51">
        <f ca="1">IFERROR(PEARSON(Summary!$AZ$3:$AZ$8,Summary!BK$3:BK$8),0)</f>
        <v>7.7203583947359447E-2</v>
      </c>
      <c r="BK51">
        <f ca="1">IFERROR(PEARSON(Summary!$AZ$3:$AZ$8,Summary!BL$3:BL$8),0)</f>
        <v>-5.522451195585322E-2</v>
      </c>
      <c r="BL51">
        <f ca="1">IFERROR(PEARSON(Summary!$AZ$3:$AZ$8,Summary!BM$3:BM$8),0)</f>
        <v>-0.33213940716140239</v>
      </c>
      <c r="BM51">
        <f ca="1">IFERROR(PEARSON(Summary!$AZ$3:$AZ$8,Summary!BN$3:BN$8),0)</f>
        <v>0.33334998128816579</v>
      </c>
      <c r="BN51">
        <f ca="1">IFERROR(PEARSON(Summary!$AZ$3:$AZ$8,Summary!BO$3:BO$8),0)</f>
        <v>-0.31400546809334312</v>
      </c>
      <c r="BO51">
        <f ca="1">IFERROR(PEARSON(Summary!$AZ$3:$AZ$8,Summary!BP$3:BP$8),0)</f>
        <v>-0.51821397297320149</v>
      </c>
      <c r="BP51">
        <f ca="1">IFERROR(PEARSON(Summary!$AZ$3:$AZ$8,Summary!BQ$3:BQ$8),0)</f>
        <v>-0.31497588264896975</v>
      </c>
      <c r="BQ51">
        <f ca="1">IFERROR(PEARSON(Summary!$AZ$3:$AZ$8,Summary!BR$3:BR$8),0)</f>
        <v>-0.4731608050572762</v>
      </c>
      <c r="BR51">
        <f ca="1">IFERROR(PEARSON(Summary!$AZ$3:$AZ$8,Summary!BS$3:BS$8),0)</f>
        <v>0</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-0.58440279984372367</v>
      </c>
      <c r="R53">
        <f ca="1">IFERROR(PEARSON(Summary!$BB$3:$BB$8,Summary!S$3:S$8),0)</f>
        <v>0.45421458731972575</v>
      </c>
      <c r="S53">
        <f ca="1">IFERROR(PEARSON(Summary!$BB$3:$BB$8,Summary!T$3:T$8),0)</f>
        <v>0.13822946645170134</v>
      </c>
      <c r="T53">
        <f ca="1">IFERROR(PEARSON(Summary!$BB$3:$BB$8,Summary!U$3:U$8),0)</f>
        <v>0.74485499968053326</v>
      </c>
      <c r="U53">
        <f ca="1">IFERROR(PEARSON(Summary!$BB$3:$BB$8,Summary!V$3:V$8),0)</f>
        <v>0.63834567974574086</v>
      </c>
      <c r="V53">
        <f ca="1">IFERROR(PEARSON(Summary!$BB$3:$BB$8,Summary!W$3:W$8),0)</f>
        <v>-0.48671721532404583</v>
      </c>
      <c r="W53">
        <f ca="1">IFERROR(PEARSON(Summary!$BB$3:$BB$8,Summary!X$3:X$8),0)</f>
        <v>0.96029284922687375</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-0.50561208685876158</v>
      </c>
      <c r="AE53">
        <f ca="1">IFERROR(PEARSON(Summary!$BB$3:$BB$8,Summary!AF$3:AF$8),0)</f>
        <v>0</v>
      </c>
      <c r="AF53">
        <f ca="1">IFERROR(PEARSON(Summary!$BB$3:$BB$8,Summary!AG$3:AG$8),0)</f>
        <v>-0.58247375697037818</v>
      </c>
      <c r="AG53">
        <f ca="1">IFERROR(PEARSON(Summary!$BB$3:$BB$8,Summary!AH$3:AH$8),0)</f>
        <v>0.63834567974574064</v>
      </c>
      <c r="AH53">
        <f ca="1">IFERROR(PEARSON(Summary!$BB$3:$BB$8,Summary!AI$3:AI$8),0)</f>
        <v>0.29426370948184855</v>
      </c>
      <c r="AI53">
        <f ca="1">IFERROR(PEARSON(Summary!$BB$3:$BB$8,Summary!AJ$3:AJ$8),0)</f>
        <v>0.26208266559581889</v>
      </c>
      <c r="AJ53">
        <f ca="1">IFERROR(PEARSON(Summary!$BB$3:$BB$8,Summary!AK$3:AK$8),0)</f>
        <v>0</v>
      </c>
      <c r="AK53">
        <f ca="1">IFERROR(PEARSON(Summary!$BB$3:$BB$8,Summary!AL$3:AL$8),0)</f>
        <v>-0.63834567974574064</v>
      </c>
      <c r="AL53">
        <f ca="1">IFERROR(PEARSON(Summary!$BB$3:$BB$8,Summary!AM$3:AM$8),0)</f>
        <v>-0.56481607874912176</v>
      </c>
      <c r="AM53">
        <f ca="1">IFERROR(PEARSON(Summary!$BB$3:$BB$8,Summary!AN$3:AN$8),0)</f>
        <v>-0.86676308862812956</v>
      </c>
      <c r="AN53">
        <f ca="1">IFERROR(PEARSON(Summary!$BB$3:$BB$8,Summary!AO$3:AO$8),0)</f>
        <v>0</v>
      </c>
      <c r="AO53">
        <f ca="1">IFERROR(PEARSON(Summary!$BB$3:$BB$8,Summary!AP$3:AP$8),0)</f>
        <v>-0.70256188148245913</v>
      </c>
      <c r="AP53">
        <f ca="1">IFERROR(PEARSON(Summary!$BB$3:$BB$8,Summary!AQ$3:AQ$8),0)</f>
        <v>0</v>
      </c>
      <c r="AQ53">
        <f ca="1">IFERROR(PEARSON(Summary!$BB$3:$BB$8,Summary!AR$3:AR$8),0)</f>
        <v>-0.86032607791029059</v>
      </c>
      <c r="AR53">
        <f ca="1">IFERROR(PEARSON(Summary!$BB$3:$BB$8,Summary!AS$3:AS$8),0)</f>
        <v>0.31067936759964038</v>
      </c>
      <c r="AS53">
        <f ca="1">IFERROR(PEARSON(Summary!$BB$3:$BB$8,Summary!AT$3:AT$8),0)</f>
        <v>0.4542145873197258</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0.31735981425127913</v>
      </c>
      <c r="BC53">
        <f ca="1">IFERROR(PEARSON(Summary!$BB$3:$BB$8,Summary!BD$3:BD$8),0)</f>
        <v>0.32819147032065743</v>
      </c>
      <c r="BD53">
        <f ca="1">IFERROR(PEARSON(Summary!$BB$3:$BB$8,Summary!BE$3:BE$8),0)</f>
        <v>0.31147256823043801</v>
      </c>
      <c r="BE53">
        <f ca="1">IFERROR(PEARSON(Summary!$BB$3:$BB$8,Summary!BF$3:BF$8),0)</f>
        <v>0.15908372446347394</v>
      </c>
      <c r="BF53">
        <f ca="1">IFERROR(PEARSON(Summary!$BB$3:$BB$8,Summary!BG$3:BG$8),0)</f>
        <v>0.95297126646222918</v>
      </c>
      <c r="BG53">
        <f ca="1">IFERROR(PEARSON(Summary!$BB$3:$BB$8,Summary!BH$3:BH$8),0)</f>
        <v>0.8185213067437711</v>
      </c>
      <c r="BH53">
        <f ca="1">IFERROR(PEARSON(Summary!$BB$3:$BB$8,Summary!BI$3:BI$8),0)</f>
        <v>-0.27729835020727933</v>
      </c>
      <c r="BI53">
        <f ca="1">IFERROR(PEARSON(Summary!$BB$3:$BB$8,Summary!BJ$3:BJ$8),0)</f>
        <v>0.4569539090460274</v>
      </c>
      <c r="BJ53">
        <f ca="1">IFERROR(PEARSON(Summary!$BB$3:$BB$8,Summary!BK$3:BK$8),0)</f>
        <v>3.1437640633485364E-2</v>
      </c>
      <c r="BK53">
        <f ca="1">IFERROR(PEARSON(Summary!$BB$3:$BB$8,Summary!BL$3:BL$8),0)</f>
        <v>-9.2450199847453701E-2</v>
      </c>
      <c r="BL53">
        <f ca="1">IFERROR(PEARSON(Summary!$BB$3:$BB$8,Summary!BM$3:BM$8),0)</f>
        <v>0.17956499898669606</v>
      </c>
      <c r="BM53">
        <f ca="1">IFERROR(PEARSON(Summary!$BB$3:$BB$8,Summary!BN$3:BN$8),0)</f>
        <v>-0.34674613912287566</v>
      </c>
      <c r="BN53">
        <f ca="1">IFERROR(PEARSON(Summary!$BB$3:$BB$8,Summary!BO$3:BO$8),0)</f>
        <v>0.17057205449941723</v>
      </c>
      <c r="BO53">
        <f ca="1">IFERROR(PEARSON(Summary!$BB$3:$BB$8,Summary!BP$3:BP$8),0)</f>
        <v>0.35079912576751543</v>
      </c>
      <c r="BP53">
        <f ca="1">IFERROR(PEARSON(Summary!$BB$3:$BB$8,Summary!BQ$3:BQ$8),0)</f>
        <v>0.33229131277883561</v>
      </c>
      <c r="BQ53">
        <f ca="1">IFERROR(PEARSON(Summary!$BB$3:$BB$8,Summary!BR$3:BR$8),0)</f>
        <v>0.29573809767988085</v>
      </c>
      <c r="BR53">
        <f ca="1">IFERROR(PEARSON(Summary!$BB$3:$BB$8,Summary!BS$3:BS$8),0)</f>
        <v>0</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7.9943589133895085E-2</v>
      </c>
      <c r="C54">
        <f ca="1">IFERROR(PEARSON(Summary!$BC$3:$BC$8,Summary!D$3:D$8),0)</f>
        <v>7.9943589133895085E-2</v>
      </c>
      <c r="D54">
        <f ca="1">IFERROR(PEARSON(Summary!$BC$3:$BC$8,Summary!E$3:E$8),0)</f>
        <v>4.4348232588341613E-2</v>
      </c>
      <c r="E54">
        <f ca="1">IFERROR(PEARSON(Summary!$BC$3:$BC$8,Summary!F$3:F$8),0)</f>
        <v>-0.21681893415121054</v>
      </c>
      <c r="F54">
        <f ca="1">IFERROR(PEARSON(Summary!$BC$3:$BC$8,Summary!G$3:G$8),0)</f>
        <v>7.0990061419184458E-2</v>
      </c>
      <c r="G54">
        <f ca="1">IFERROR(PEARSON(Summary!$BC$3:$BC$8,Summary!H$3:H$8),0)</f>
        <v>5.7900937562233974E-2</v>
      </c>
      <c r="H54">
        <f ca="1">IFERROR(PEARSON(Summary!$BC$3:$BC$8,Summary!I$3:I$8),0)</f>
        <v>0.41263833060857591</v>
      </c>
      <c r="I54">
        <f ca="1">IFERROR(PEARSON(Summary!$BC$3:$BC$8,Summary!J$3:J$8),0)</f>
        <v>7.101745659885067E-2</v>
      </c>
      <c r="J54">
        <f ca="1">IFERROR(PEARSON(Summary!$BC$3:$BC$8,Summary!K$3:K$8),0)</f>
        <v>7.4058613817544486E-2</v>
      </c>
      <c r="K54">
        <f ca="1">IFERROR(PEARSON(Summary!$BC$3:$BC$8,Summary!L$3:L$8),0)</f>
        <v>0.58211792235326465</v>
      </c>
      <c r="L54">
        <f ca="1">IFERROR(PEARSON(Summary!$BC$3:$BC$8,Summary!M$3:M$8),0)</f>
        <v>0.20426953363943967</v>
      </c>
      <c r="M54">
        <f ca="1">IFERROR(PEARSON(Summary!$BC$3:$BC$8,Summary!N$3:N$8),0)</f>
        <v>0.4126383306085758</v>
      </c>
      <c r="N54">
        <f ca="1">IFERROR(PEARSON(Summary!$BC$3:$BC$8,Summary!O$3:O$8),0)</f>
        <v>-0.39999999999999997</v>
      </c>
      <c r="O54">
        <f ca="1">IFERROR(PEARSON(Summary!$BC$3:$BC$8,Summary!P$3:P$8),0)</f>
        <v>-0.4</v>
      </c>
      <c r="P54">
        <f ca="1">IFERROR(PEARSON(Summary!$BC$3:$BC$8,Summary!Q$3:Q$8),0)</f>
        <v>-0.67171441425851453</v>
      </c>
      <c r="Q54">
        <f ca="1">IFERROR(PEARSON(Summary!$BC$3:$BC$8,Summary!R$3:R$8),0)</f>
        <v>-0.66913915033974103</v>
      </c>
      <c r="R54">
        <f ca="1">IFERROR(PEARSON(Summary!$BC$3:$BC$8,Summary!S$3:S$8),0)</f>
        <v>-0.4</v>
      </c>
      <c r="S54">
        <f ca="1">IFERROR(PEARSON(Summary!$BC$3:$BC$8,Summary!T$3:T$8),0)</f>
        <v>-3.8711534634263997E-3</v>
      </c>
      <c r="T54">
        <f ca="1">IFERROR(PEARSON(Summary!$BC$3:$BC$8,Summary!U$3:U$8),0)</f>
        <v>0.12191892974565997</v>
      </c>
      <c r="U54">
        <f ca="1">IFERROR(PEARSON(Summary!$BC$3:$BC$8,Summary!V$3:V$8),0)</f>
        <v>0.19999999999999996</v>
      </c>
      <c r="V54">
        <f ca="1">IFERROR(PEARSON(Summary!$BC$3:$BC$8,Summary!W$3:W$8),0)</f>
        <v>-0.80494787224450248</v>
      </c>
      <c r="W54">
        <f ca="1">IFERROR(PEARSON(Summary!$BC$3:$BC$8,Summary!X$3:X$8),0)</f>
        <v>0.14912489722057945</v>
      </c>
      <c r="X54">
        <f ca="1">IFERROR(PEARSON(Summary!$BC$3:$BC$8,Summary!Y$3:Y$8),0)</f>
        <v>0.87474834004995261</v>
      </c>
      <c r="Y54">
        <f ca="1">IFERROR(PEARSON(Summary!$BC$3:$BC$8,Summary!Z$3:Z$8),0)</f>
        <v>-1.1058968464074359E-2</v>
      </c>
      <c r="Z54">
        <f ca="1">IFERROR(PEARSON(Summary!$BC$3:$BC$8,Summary!AA$3:AA$8),0)</f>
        <v>0</v>
      </c>
      <c r="AA54">
        <f ca="1">IFERROR(PEARSON(Summary!$BC$3:$BC$8,Summary!AB$3:AB$8),0)</f>
        <v>0.75013446932757533</v>
      </c>
      <c r="AB54">
        <f ca="1">IFERROR(PEARSON(Summary!$BC$3:$BC$8,Summary!AC$3:AC$8),0)</f>
        <v>0</v>
      </c>
      <c r="AC54">
        <f ca="1">IFERROR(PEARSON(Summary!$BC$3:$BC$8,Summary!AD$3:AD$8),0)</f>
        <v>-3.9281647507751739E-2</v>
      </c>
      <c r="AD54">
        <f ca="1">IFERROR(PEARSON(Summary!$BC$3:$BC$8,Summary!AE$3:AE$8),0)</f>
        <v>-0.69148925086996593</v>
      </c>
      <c r="AE54">
        <f ca="1">IFERROR(PEARSON(Summary!$BC$3:$BC$8,Summary!AF$3:AF$8),0)</f>
        <v>0</v>
      </c>
      <c r="AF54">
        <f ca="1">IFERROR(PEARSON(Summary!$BC$3:$BC$8,Summary!AG$3:AG$8),0)</f>
        <v>-0.26903212043435409</v>
      </c>
      <c r="AG54">
        <f ca="1">IFERROR(PEARSON(Summary!$BC$3:$BC$8,Summary!AH$3:AH$8),0)</f>
        <v>0.19999999999999996</v>
      </c>
      <c r="AH54">
        <f ca="1">IFERROR(PEARSON(Summary!$BC$3:$BC$8,Summary!AI$3:AI$8),0)</f>
        <v>-0.31557282344421189</v>
      </c>
      <c r="AI54">
        <f ca="1">IFERROR(PEARSON(Summary!$BC$3:$BC$8,Summary!AJ$3:AJ$8),0)</f>
        <v>0.83490022149124565</v>
      </c>
      <c r="AJ54">
        <f ca="1">IFERROR(PEARSON(Summary!$BC$3:$BC$8,Summary!AK$3:AK$8),0)</f>
        <v>0</v>
      </c>
      <c r="AK54">
        <f ca="1">IFERROR(PEARSON(Summary!$BC$3:$BC$8,Summary!AL$3:AL$8),0)</f>
        <v>-0.19999999999999998</v>
      </c>
      <c r="AL54">
        <f ca="1">IFERROR(PEARSON(Summary!$BC$3:$BC$8,Summary!AM$3:AM$8),0)</f>
        <v>-0.67455777925643845</v>
      </c>
      <c r="AM54">
        <f ca="1">IFERROR(PEARSON(Summary!$BC$3:$BC$8,Summary!AN$3:AN$8),0)</f>
        <v>5.9374906045642196E-2</v>
      </c>
      <c r="AN54">
        <f ca="1">IFERROR(PEARSON(Summary!$BC$3:$BC$8,Summary!AO$3:AO$8),0)</f>
        <v>0</v>
      </c>
      <c r="AO54">
        <f ca="1">IFERROR(PEARSON(Summary!$BC$3:$BC$8,Summary!AP$3:AP$8),0)</f>
        <v>-0.76589504933564712</v>
      </c>
      <c r="AP54">
        <f ca="1">IFERROR(PEARSON(Summary!$BC$3:$BC$8,Summary!AQ$3:AQ$8),0)</f>
        <v>0</v>
      </c>
      <c r="AQ54">
        <f ca="1">IFERROR(PEARSON(Summary!$BC$3:$BC$8,Summary!AR$3:AR$8),0)</f>
        <v>-0.71706723060906574</v>
      </c>
      <c r="AR54">
        <f ca="1">IFERROR(PEARSON(Summary!$BC$3:$BC$8,Summary!AS$3:AS$8),0)</f>
        <v>0.59826893430785899</v>
      </c>
      <c r="AS54">
        <f ca="1">IFERROR(PEARSON(Summary!$BC$3:$BC$8,Summary!AT$3:AT$8),0)</f>
        <v>-0.39999999999999997</v>
      </c>
      <c r="AT54">
        <f ca="1">IFERROR(PEARSON(Summary!$BC$3:$BC$8,Summary!AU$3:AU$8),0)</f>
        <v>0.24698726181114231</v>
      </c>
      <c r="AU54">
        <f ca="1">IFERROR(PEARSON(Summary!$BC$3:$BC$8,Summary!AV$3:AV$8),0)</f>
        <v>-0.62415455110539597</v>
      </c>
      <c r="AV54">
        <f ca="1">IFERROR(PEARSON(Summary!$BC$3:$BC$8,Summary!AW$3:AW$8),0)</f>
        <v>-0.71759405414892141</v>
      </c>
      <c r="AW54">
        <f ca="1">IFERROR(PEARSON(Summary!$BC$3:$BC$8,Summary!AX$3:AX$8),0)</f>
        <v>-0.75897478661962903</v>
      </c>
      <c r="AX54">
        <f ca="1">IFERROR(PEARSON(Summary!$BC$3:$BC$8,Summary!AY$3:AY$8),0)</f>
        <v>0.84666010307203932</v>
      </c>
      <c r="AY54">
        <f ca="1">IFERROR(PEARSON(Summary!$BC$3:$BC$8,Summary!AZ$3:AZ$8),0)</f>
        <v>-0.39258741167840483</v>
      </c>
      <c r="AZ54">
        <f ca="1">IFERROR(PEARSON(Summary!$BC$3:$BC$8,Summary!BA$3:BA$8),0)</f>
        <v>0</v>
      </c>
      <c r="BA54">
        <f ca="1">IFERROR(PEARSON(Summary!$BC$3:$BC$8,Summary!BB$3:BB$8),0)</f>
        <v>0.31735981425127913</v>
      </c>
      <c r="BB54">
        <f ca="1">IFERROR(PEARSON(Summary!$BC$3:$BC$8,Summary!BC$3:BC$8),0)</f>
        <v>1</v>
      </c>
      <c r="BC54">
        <f ca="1">IFERROR(PEARSON(Summary!$BC$3:$BC$8,Summary!BD$3:BD$8),0)</f>
        <v>0.95114294256765697</v>
      </c>
      <c r="BD54">
        <f ca="1">IFERROR(PEARSON(Summary!$BC$3:$BC$8,Summary!BE$3:BE$8),0)</f>
        <v>0.96137404913688929</v>
      </c>
      <c r="BE54">
        <f ca="1">IFERROR(PEARSON(Summary!$BC$3:$BC$8,Summary!BF$3:BF$8),0)</f>
        <v>0.94710936597030737</v>
      </c>
      <c r="BF54">
        <f ca="1">IFERROR(PEARSON(Summary!$BC$3:$BC$8,Summary!BG$3:BG$8),0)</f>
        <v>0.55401543563854638</v>
      </c>
      <c r="BG54">
        <f ca="1">IFERROR(PEARSON(Summary!$BC$3:$BC$8,Summary!BH$3:BH$8),0)</f>
        <v>0.58477024914368347</v>
      </c>
      <c r="BH54">
        <f ca="1">IFERROR(PEARSON(Summary!$BC$3:$BC$8,Summary!BI$3:BI$8),0)</f>
        <v>0.66436383882991978</v>
      </c>
      <c r="BI54">
        <f ca="1">IFERROR(PEARSON(Summary!$BC$3:$BC$8,Summary!BJ$3:BJ$8),0)</f>
        <v>0.89442719099991586</v>
      </c>
      <c r="BJ54">
        <f ca="1">IFERROR(PEARSON(Summary!$BC$3:$BC$8,Summary!BK$3:BK$8),0)</f>
        <v>-0.89154055884341421</v>
      </c>
      <c r="BK54">
        <f ca="1">IFERROR(PEARSON(Summary!$BC$3:$BC$8,Summary!BL$3:BL$8),0)</f>
        <v>0.76827332534653614</v>
      </c>
      <c r="BL54">
        <f ca="1">IFERROR(PEARSON(Summary!$BC$3:$BC$8,Summary!BM$3:BM$8),0)</f>
        <v>0.9651386104148113</v>
      </c>
      <c r="BM54">
        <f ca="1">IFERROR(PEARSON(Summary!$BC$3:$BC$8,Summary!BN$3:BN$8),0)</f>
        <v>0.66436383882991956</v>
      </c>
      <c r="BN54">
        <f ca="1">IFERROR(PEARSON(Summary!$BC$3:$BC$8,Summary!BO$3:BO$8),0)</f>
        <v>0.97066398684679833</v>
      </c>
      <c r="BO54">
        <f ca="1">IFERROR(PEARSON(Summary!$BC$3:$BC$8,Summary!BP$3:BP$8),0)</f>
        <v>0.92833131017582649</v>
      </c>
      <c r="BP54">
        <f ca="1">IFERROR(PEARSON(Summary!$BC$3:$BC$8,Summary!BQ$3:BQ$8),0)</f>
        <v>0.89442719099991586</v>
      </c>
      <c r="BQ54">
        <f ca="1">IFERROR(PEARSON(Summary!$BC$3:$BC$8,Summary!BR$3:BR$8),0)</f>
        <v>0.92952714270243653</v>
      </c>
      <c r="BR54">
        <f ca="1">IFERROR(PEARSON(Summary!$BC$3:$BC$8,Summary!BS$3:BS$8),0)</f>
        <v>0</v>
      </c>
      <c r="BS54">
        <f ca="1">IFERROR(PEARSON(Summary!$BC$3:$BC$8,Summary!BT$3:BT$8),0)</f>
        <v>0.25795048202434356</v>
      </c>
      <c r="BT54">
        <f ca="1">IFERROR(PEARSON(Summary!$BC$3:$BC$8,Summary!BU$3:BU$8),0)</f>
        <v>4.4348232588341654E-2</v>
      </c>
      <c r="BU54">
        <f ca="1">IFERROR(PEARSON(Summary!$BC$3:$BC$8,Summary!BV$3:BV$8),0)</f>
        <v>-0.21681893415121103</v>
      </c>
      <c r="BV54">
        <f ca="1">IFERROR(PEARSON(Summary!$BC$3:$BC$8,Summary!BW$3:BW$8),0)</f>
        <v>0</v>
      </c>
      <c r="BW54">
        <f ca="1">IFERROR(PEARSON(Summary!$BC$3:$BC$8,Summary!BX$3:BX$8),0)</f>
        <v>-0.21681893415121054</v>
      </c>
      <c r="BX54">
        <f ca="1">IFERROR(PEARSON(Summary!$BC$3:$BC$8,Summary!BY$3:BY$8),0)</f>
        <v>0.16170394579255529</v>
      </c>
      <c r="BY54">
        <f ca="1">IFERROR(PEARSON(Summary!$BC$3:$BC$8,Summary!BZ$3:BZ$8),0)</f>
        <v>-0.77512217715404086</v>
      </c>
      <c r="BZ54">
        <f ca="1">IFERROR(PEARSON(Summary!$BC$3:$BC$8,Summary!CA$3:CA$8),0)</f>
        <v>0.11974672120690494</v>
      </c>
      <c r="CA54">
        <f ca="1">IFERROR(PEARSON(Summary!$BC$3:$BC$8,Summary!CB$3:CB$8),0)</f>
        <v>-0.79484906702159208</v>
      </c>
    </row>
    <row r="55" spans="1:79">
      <c r="A55" s="4" t="s">
        <v>94</v>
      </c>
      <c r="B55">
        <f ca="1">IFERROR(PEARSON(Summary!$BD$3:$BD$8,Summary!C$3:C$8),0)</f>
        <v>0.10470443051668352</v>
      </c>
      <c r="C55">
        <f ca="1">IFERROR(PEARSON(Summary!$BD$3:$BD$8,Summary!D$3:D$8),0)</f>
        <v>0.10470443051668352</v>
      </c>
      <c r="D55">
        <f ca="1">IFERROR(PEARSON(Summary!$BD$3:$BD$8,Summary!E$3:E$8),0)</f>
        <v>6.4073539620812511E-2</v>
      </c>
      <c r="E55">
        <f ca="1">IFERROR(PEARSON(Summary!$BD$3:$BD$8,Summary!F$3:F$8),0)</f>
        <v>-0.43870615666387658</v>
      </c>
      <c r="F55">
        <f ca="1">IFERROR(PEARSON(Summary!$BD$3:$BD$8,Summary!G$3:G$8),0)</f>
        <v>9.5571045808229754E-2</v>
      </c>
      <c r="G55">
        <f ca="1">IFERROR(PEARSON(Summary!$BD$3:$BD$8,Summary!H$3:H$8),0)</f>
        <v>8.0918774952290662E-2</v>
      </c>
      <c r="H55">
        <f ca="1">IFERROR(PEARSON(Summary!$BD$3:$BD$8,Summary!I$3:I$8),0)</f>
        <v>0.53964547968245447</v>
      </c>
      <c r="I55">
        <f ca="1">IFERROR(PEARSON(Summary!$BD$3:$BD$8,Summary!J$3:J$8),0)</f>
        <v>9.5516323428844405E-2</v>
      </c>
      <c r="J55">
        <f ca="1">IFERROR(PEARSON(Summary!$BD$3:$BD$8,Summary!K$3:K$8),0)</f>
        <v>0.10323151498028534</v>
      </c>
      <c r="K55">
        <f ca="1">IFERROR(PEARSON(Summary!$BD$3:$BD$8,Summary!L$3:L$8),0)</f>
        <v>0.69903292654523808</v>
      </c>
      <c r="L55">
        <f ca="1">IFERROR(PEARSON(Summary!$BD$3:$BD$8,Summary!M$3:M$8),0)</f>
        <v>0.42738266407055242</v>
      </c>
      <c r="M55">
        <f ca="1">IFERROR(PEARSON(Summary!$BD$3:$BD$8,Summary!N$3:N$8),0)</f>
        <v>0.53964547968245424</v>
      </c>
      <c r="N55">
        <f ca="1">IFERROR(PEARSON(Summary!$BD$3:$BD$8,Summary!O$3:O$8),0)</f>
        <v>-0.43233770116711639</v>
      </c>
      <c r="O55">
        <f ca="1">IFERROR(PEARSON(Summary!$BD$3:$BD$8,Summary!P$3:P$8),0)</f>
        <v>-0.43233770116711639</v>
      </c>
      <c r="P55">
        <f ca="1">IFERROR(PEARSON(Summary!$BD$3:$BD$8,Summary!Q$3:Q$8),0)</f>
        <v>-0.51017152358955009</v>
      </c>
      <c r="Q55">
        <f ca="1">IFERROR(PEARSON(Summary!$BD$3:$BD$8,Summary!R$3:R$8),0)</f>
        <v>-0.53983990855915331</v>
      </c>
      <c r="R55">
        <f ca="1">IFERROR(PEARSON(Summary!$BD$3:$BD$8,Summary!S$3:S$8),0)</f>
        <v>-0.43233770116711639</v>
      </c>
      <c r="S55">
        <f ca="1">IFERROR(PEARSON(Summary!$BD$3:$BD$8,Summary!T$3:T$8),0)</f>
        <v>5.6583298309216989E-2</v>
      </c>
      <c r="T55">
        <f ca="1">IFERROR(PEARSON(Summary!$BD$3:$BD$8,Summary!U$3:U$8),0)</f>
        <v>0.13177537453748503</v>
      </c>
      <c r="U55">
        <f ca="1">IFERROR(PEARSON(Summary!$BD$3:$BD$8,Summary!V$3:V$8),0)</f>
        <v>0.2161688505835587</v>
      </c>
      <c r="V55">
        <f ca="1">IFERROR(PEARSON(Summary!$BD$3:$BD$8,Summary!W$3:W$8),0)</f>
        <v>-0.63810330111848479</v>
      </c>
      <c r="W55">
        <f ca="1">IFERROR(PEARSON(Summary!$BD$3:$BD$8,Summary!X$3:X$8),0)</f>
        <v>0.11209692672264068</v>
      </c>
      <c r="X55">
        <f ca="1">IFERROR(PEARSON(Summary!$BD$3:$BD$8,Summary!Y$3:Y$8),0)</f>
        <v>0.80471997054130728</v>
      </c>
      <c r="Y55">
        <f ca="1">IFERROR(PEARSON(Summary!$BD$3:$BD$8,Summary!Z$3:Z$8),0)</f>
        <v>-1.1953022507593291E-2</v>
      </c>
      <c r="Z55">
        <f ca="1">IFERROR(PEARSON(Summary!$BD$3:$BD$8,Summary!AA$3:AA$8),0)</f>
        <v>0</v>
      </c>
      <c r="AA55">
        <f ca="1">IFERROR(PEARSON(Summary!$BD$3:$BD$8,Summary!AB$3:AB$8),0)</f>
        <v>0.81077853008824818</v>
      </c>
      <c r="AB55">
        <f ca="1">IFERROR(PEARSON(Summary!$BD$3:$BD$8,Summary!AC$3:AC$8),0)</f>
        <v>0</v>
      </c>
      <c r="AC55">
        <f ca="1">IFERROR(PEARSON(Summary!$BD$3:$BD$8,Summary!AD$3:AD$8),0)</f>
        <v>-4.2457342953895402E-2</v>
      </c>
      <c r="AD55">
        <f ca="1">IFERROR(PEARSON(Summary!$BD$3:$BD$8,Summary!AE$3:AE$8),0)</f>
        <v>-0.511469482776582</v>
      </c>
      <c r="AE55">
        <f ca="1">IFERROR(PEARSON(Summary!$BD$3:$BD$8,Summary!AF$3:AF$8),0)</f>
        <v>0</v>
      </c>
      <c r="AF55">
        <f ca="1">IFERROR(PEARSON(Summary!$BD$3:$BD$8,Summary!AG$3:AG$8),0)</f>
        <v>-8.8479948286996984E-2</v>
      </c>
      <c r="AG55">
        <f ca="1">IFERROR(PEARSON(Summary!$BD$3:$BD$8,Summary!AH$3:AH$8),0)</f>
        <v>0.21616885058355875</v>
      </c>
      <c r="AH55">
        <f ca="1">IFERROR(PEARSON(Summary!$BD$3:$BD$8,Summary!AI$3:AI$8),0)</f>
        <v>-0.44879614815357566</v>
      </c>
      <c r="AI55">
        <f ca="1">IFERROR(PEARSON(Summary!$BD$3:$BD$8,Summary!AJ$3:AJ$8),0)</f>
        <v>0.9023971061586048</v>
      </c>
      <c r="AJ55">
        <f ca="1">IFERROR(PEARSON(Summary!$BD$3:$BD$8,Summary!AK$3:AK$8),0)</f>
        <v>0</v>
      </c>
      <c r="AK55">
        <f ca="1">IFERROR(PEARSON(Summary!$BD$3:$BD$8,Summary!AL$3:AL$8),0)</f>
        <v>-0.21616885058355881</v>
      </c>
      <c r="AL55">
        <f ca="1">IFERROR(PEARSON(Summary!$BD$3:$BD$8,Summary!AM$3:AM$8),0)</f>
        <v>-0.50654057094048066</v>
      </c>
      <c r="AM55">
        <f ca="1">IFERROR(PEARSON(Summary!$BD$3:$BD$8,Summary!AN$3:AN$8),0)</f>
        <v>6.4175025966965629E-2</v>
      </c>
      <c r="AN55">
        <f ca="1">IFERROR(PEARSON(Summary!$BD$3:$BD$8,Summary!AO$3:AO$8),0)</f>
        <v>0</v>
      </c>
      <c r="AO55">
        <f ca="1">IFERROR(PEARSON(Summary!$BD$3:$BD$8,Summary!AP$3:AP$8),0)</f>
        <v>-0.69392256613980741</v>
      </c>
      <c r="AP55">
        <f ca="1">IFERROR(PEARSON(Summary!$BD$3:$BD$8,Summary!AQ$3:AQ$8),0)</f>
        <v>0</v>
      </c>
      <c r="AQ55">
        <f ca="1">IFERROR(PEARSON(Summary!$BD$3:$BD$8,Summary!AR$3:AR$8),0)</f>
        <v>-0.725642553889838</v>
      </c>
      <c r="AR55">
        <f ca="1">IFERROR(PEARSON(Summary!$BD$3:$BD$8,Summary!AS$3:AS$8),0)</f>
        <v>0.42842237362526475</v>
      </c>
      <c r="AS55">
        <f ca="1">IFERROR(PEARSON(Summary!$BD$3:$BD$8,Summary!AT$3:AT$8),0)</f>
        <v>-0.43233770116711639</v>
      </c>
      <c r="AT55">
        <f ca="1">IFERROR(PEARSON(Summary!$BD$3:$BD$8,Summary!AU$3:AU$8),0)</f>
        <v>0.26695476247247468</v>
      </c>
      <c r="AU55">
        <f ca="1">IFERROR(PEARSON(Summary!$BD$3:$BD$8,Summary!AV$3:AV$8),0)</f>
        <v>-0.67461385949475239</v>
      </c>
      <c r="AV55">
        <f ca="1">IFERROR(PEARSON(Summary!$BD$3:$BD$8,Summary!AW$3:AW$8),0)</f>
        <v>-0.77560740935484151</v>
      </c>
      <c r="AW55">
        <f ca="1">IFERROR(PEARSON(Summary!$BD$3:$BD$8,Summary!AX$3:AX$8),0)</f>
        <v>-0.82033353622733418</v>
      </c>
      <c r="AX55">
        <f ca="1">IFERROR(PEARSON(Summary!$BD$3:$BD$8,Summary!AY$3:AY$8),0)</f>
        <v>0.91510770658019946</v>
      </c>
      <c r="AY55">
        <f ca="1">IFERROR(PEARSON(Summary!$BD$3:$BD$8,Summary!AZ$3:AZ$8),0)</f>
        <v>-0.48206266206216647</v>
      </c>
      <c r="AZ55">
        <f ca="1">IFERROR(PEARSON(Summary!$BD$3:$BD$8,Summary!BA$3:BA$8),0)</f>
        <v>0</v>
      </c>
      <c r="BA55">
        <f ca="1">IFERROR(PEARSON(Summary!$BD$3:$BD$8,Summary!BB$3:BB$8),0)</f>
        <v>0.32819147032065743</v>
      </c>
      <c r="BB55">
        <f ca="1">IFERROR(PEARSON(Summary!$BD$3:$BD$8,Summary!BC$3:BC$8),0)</f>
        <v>0.95114294256765697</v>
      </c>
      <c r="BC55">
        <f ca="1">IFERROR(PEARSON(Summary!$BD$3:$BD$8,Summary!BD$3:BD$8),0)</f>
        <v>1</v>
      </c>
      <c r="BD55">
        <f ca="1">IFERROR(PEARSON(Summary!$BD$3:$BD$8,Summary!BE$3:BE$8),0)</f>
        <v>0.97432082427252709</v>
      </c>
      <c r="BE55">
        <f ca="1">IFERROR(PEARSON(Summary!$BD$3:$BD$8,Summary!BF$3:BF$8),0)</f>
        <v>0.96609584361960432</v>
      </c>
      <c r="BF55">
        <f ca="1">IFERROR(PEARSON(Summary!$BD$3:$BD$8,Summary!BG$3:BG$8),0)</f>
        <v>0.58681491365825744</v>
      </c>
      <c r="BG55">
        <f ca="1">IFERROR(PEARSON(Summary!$BD$3:$BD$8,Summary!BH$3:BH$8),0)</f>
        <v>0.69156624594582827</v>
      </c>
      <c r="BH55">
        <f ca="1">IFERROR(PEARSON(Summary!$BD$3:$BD$8,Summary!BI$3:BI$8),0)</f>
        <v>0.71807383704572059</v>
      </c>
      <c r="BI55">
        <f ca="1">IFERROR(PEARSON(Summary!$BD$3:$BD$8,Summary!BJ$3:BJ$8),0)</f>
        <v>0.96673648904566356</v>
      </c>
      <c r="BJ55">
        <f ca="1">IFERROR(PEARSON(Summary!$BD$3:$BD$8,Summary!BK$3:BK$8),0)</f>
        <v>-0.9005735740456815</v>
      </c>
      <c r="BK55">
        <f ca="1">IFERROR(PEARSON(Summary!$BD$3:$BD$8,Summary!BL$3:BL$8),0)</f>
        <v>0.83038380837084436</v>
      </c>
      <c r="BL55">
        <f ca="1">IFERROR(PEARSON(Summary!$BD$3:$BD$8,Summary!BM$3:BM$8),0)</f>
        <v>0.97978237226486997</v>
      </c>
      <c r="BM55">
        <f ca="1">IFERROR(PEARSON(Summary!$BD$3:$BD$8,Summary!BN$3:BN$8),0)</f>
        <v>0.61036276148886204</v>
      </c>
      <c r="BN55">
        <f ca="1">IFERROR(PEARSON(Summary!$BD$3:$BD$8,Summary!BO$3:BO$8),0)</f>
        <v>0.97427927812785609</v>
      </c>
      <c r="BO55">
        <f ca="1">IFERROR(PEARSON(Summary!$BD$3:$BD$8,Summary!BP$3:BP$8),0)</f>
        <v>0.9471171747862227</v>
      </c>
      <c r="BP55">
        <f ca="1">IFERROR(PEARSON(Summary!$BD$3:$BD$8,Summary!BQ$3:BQ$8),0)</f>
        <v>0.77338919123653049</v>
      </c>
      <c r="BQ55">
        <f ca="1">IFERROR(PEARSON(Summary!$BD$3:$BD$8,Summary!BR$3:BR$8),0)</f>
        <v>0.99667205873297526</v>
      </c>
      <c r="BR55">
        <f ca="1">IFERROR(PEARSON(Summary!$BD$3:$BD$8,Summary!BS$3:BS$8),0)</f>
        <v>0</v>
      </c>
      <c r="BS55">
        <f ca="1">IFERROR(PEARSON(Summary!$BD$3:$BD$8,Summary!BT$3:BT$8),0)</f>
        <v>0.37943219511493531</v>
      </c>
      <c r="BT55">
        <f ca="1">IFERROR(PEARSON(Summary!$BD$3:$BD$8,Summary!BU$3:BU$8),0)</f>
        <v>6.4073539620812497E-2</v>
      </c>
      <c r="BU55">
        <f ca="1">IFERROR(PEARSON(Summary!$BD$3:$BD$8,Summary!BV$3:BV$8),0)</f>
        <v>-0.43870615666387691</v>
      </c>
      <c r="BV55">
        <f ca="1">IFERROR(PEARSON(Summary!$BD$3:$BD$8,Summary!BW$3:BW$8),0)</f>
        <v>0</v>
      </c>
      <c r="BW55">
        <f ca="1">IFERROR(PEARSON(Summary!$BD$3:$BD$8,Summary!BX$3:BX$8),0)</f>
        <v>-0.43870615666387658</v>
      </c>
      <c r="BX55">
        <f ca="1">IFERROR(PEARSON(Summary!$BD$3:$BD$8,Summary!BY$3:BY$8),0)</f>
        <v>0.12907543152353002</v>
      </c>
      <c r="BY55">
        <f ca="1">IFERROR(PEARSON(Summary!$BD$3:$BD$8,Summary!BZ$3:BZ$8),0)</f>
        <v>-0.83778635048607242</v>
      </c>
      <c r="BZ55">
        <f ca="1">IFERROR(PEARSON(Summary!$BD$3:$BD$8,Summary!CA$3:CA$8),0)</f>
        <v>2.8814692766764405E-2</v>
      </c>
      <c r="CA55">
        <f ca="1">IFERROR(PEARSON(Summary!$BD$3:$BD$8,Summary!CB$3:CB$8),0)</f>
        <v>-0.70538180608988565</v>
      </c>
    </row>
    <row r="56" spans="1:79">
      <c r="A56" s="4" t="s">
        <v>95</v>
      </c>
      <c r="B56">
        <f ca="1">IFERROR(PEARSON(Summary!$BE$3:$BE$8,Summary!C$3:C$8),0)</f>
        <v>8.6014964677384259E-2</v>
      </c>
      <c r="C56">
        <f ca="1">IFERROR(PEARSON(Summary!$BE$3:$BE$8,Summary!D$3:D$8),0)</f>
        <v>8.6014964677384259E-2</v>
      </c>
      <c r="D56">
        <f ca="1">IFERROR(PEARSON(Summary!$BE$3:$BE$8,Summary!E$3:E$8),0)</f>
        <v>3.5197419438916945E-2</v>
      </c>
      <c r="E56">
        <f ca="1">IFERROR(PEARSON(Summary!$BE$3:$BE$8,Summary!F$3:F$8),0)</f>
        <v>-0.4122729647914809</v>
      </c>
      <c r="F56">
        <f ca="1">IFERROR(PEARSON(Summary!$BE$3:$BE$8,Summary!G$3:G$8),0)</f>
        <v>7.4732648970991744E-2</v>
      </c>
      <c r="G56">
        <f ca="1">IFERROR(PEARSON(Summary!$BE$3:$BE$8,Summary!H$3:H$8),0)</f>
        <v>5.6515990630192185E-2</v>
      </c>
      <c r="H56">
        <f ca="1">IFERROR(PEARSON(Summary!$BE$3:$BE$8,Summary!I$3:I$8),0)</f>
        <v>0.51000421726510892</v>
      </c>
      <c r="I56">
        <f ca="1">IFERROR(PEARSON(Summary!$BE$3:$BE$8,Summary!J$3:J$8),0)</f>
        <v>7.4629376177319198E-2</v>
      </c>
      <c r="J56">
        <f ca="1">IFERROR(PEARSON(Summary!$BE$3:$BE$8,Summary!K$3:K$8),0)</f>
        <v>8.6646056874665756E-2</v>
      </c>
      <c r="K56">
        <f ca="1">IFERROR(PEARSON(Summary!$BE$3:$BE$8,Summary!L$3:L$8),0)</f>
        <v>0.67348346290406136</v>
      </c>
      <c r="L56">
        <f ca="1">IFERROR(PEARSON(Summary!$BE$3:$BE$8,Summary!M$3:M$8),0)</f>
        <v>0.40601051996516474</v>
      </c>
      <c r="M56">
        <f ca="1">IFERROR(PEARSON(Summary!$BE$3:$BE$8,Summary!N$3:N$8),0)</f>
        <v>0.51000421726510881</v>
      </c>
      <c r="N56">
        <f ca="1">IFERROR(PEARSON(Summary!$BE$3:$BE$8,Summary!O$3:O$8),0)</f>
        <v>-0.54935659950679405</v>
      </c>
      <c r="O56">
        <f ca="1">IFERROR(PEARSON(Summary!$BE$3:$BE$8,Summary!P$3:P$8),0)</f>
        <v>-0.54935659950679394</v>
      </c>
      <c r="P56">
        <f ca="1">IFERROR(PEARSON(Summary!$BE$3:$BE$8,Summary!Q$3:Q$8),0)</f>
        <v>-0.50893248222668386</v>
      </c>
      <c r="Q56">
        <f ca="1">IFERROR(PEARSON(Summary!$BE$3:$BE$8,Summary!R$3:R$8),0)</f>
        <v>-0.47859188056618385</v>
      </c>
      <c r="R56">
        <f ca="1">IFERROR(PEARSON(Summary!$BE$3:$BE$8,Summary!S$3:S$8),0)</f>
        <v>-0.54935659950679394</v>
      </c>
      <c r="S56">
        <f ca="1">IFERROR(PEARSON(Summary!$BE$3:$BE$8,Summary!T$3:T$8),0)</f>
        <v>-0.14665620454546532</v>
      </c>
      <c r="T56">
        <f ca="1">IFERROR(PEARSON(Summary!$BE$3:$BE$8,Summary!U$3:U$8),0)</f>
        <v>0.2438993567811889</v>
      </c>
      <c r="U56">
        <f ca="1">IFERROR(PEARSON(Summary!$BE$3:$BE$8,Summary!V$3:V$8),0)</f>
        <v>0.34959056332250532</v>
      </c>
      <c r="V56">
        <f ca="1">IFERROR(PEARSON(Summary!$BE$3:$BE$8,Summary!W$3:W$8),0)</f>
        <v>-0.65146214867039454</v>
      </c>
      <c r="W56">
        <f ca="1">IFERROR(PEARSON(Summary!$BE$3:$BE$8,Summary!X$3:X$8),0)</f>
        <v>9.9070436911237139E-2</v>
      </c>
      <c r="X56">
        <f ca="1">IFERROR(PEARSON(Summary!$BE$3:$BE$8,Summary!Y$3:Y$8),0)</f>
        <v>0.73119754661548386</v>
      </c>
      <c r="Y56">
        <f ca="1">IFERROR(PEARSON(Summary!$BE$3:$BE$8,Summary!Z$3:Z$8),0)</f>
        <v>5.7301288259838705E-2</v>
      </c>
      <c r="Z56">
        <f ca="1">IFERROR(PEARSON(Summary!$BE$3:$BE$8,Summary!AA$3:AA$8),0)</f>
        <v>0</v>
      </c>
      <c r="AA56">
        <f ca="1">IFERROR(PEARSON(Summary!$BE$3:$BE$8,Summary!AB$3:AB$8),0)</f>
        <v>0.76199930924744952</v>
      </c>
      <c r="AB56">
        <f ca="1">IFERROR(PEARSON(Summary!$BE$3:$BE$8,Summary!AC$3:AC$8),0)</f>
        <v>0</v>
      </c>
      <c r="AC56">
        <f ca="1">IFERROR(PEARSON(Summary!$BE$3:$BE$8,Summary!AD$3:AD$8),0)</f>
        <v>1.6732869963599017E-2</v>
      </c>
      <c r="AD56">
        <f ca="1">IFERROR(PEARSON(Summary!$BE$3:$BE$8,Summary!AE$3:AE$8),0)</f>
        <v>-0.60718629871419538</v>
      </c>
      <c r="AE56">
        <f ca="1">IFERROR(PEARSON(Summary!$BE$3:$BE$8,Summary!AF$3:AF$8),0)</f>
        <v>0</v>
      </c>
      <c r="AF56">
        <f ca="1">IFERROR(PEARSON(Summary!$BE$3:$BE$8,Summary!AG$3:AG$8),0)</f>
        <v>-5.6848307169063125E-2</v>
      </c>
      <c r="AG56">
        <f ca="1">IFERROR(PEARSON(Summary!$BE$3:$BE$8,Summary!AH$3:AH$8),0)</f>
        <v>0.34959056332250532</v>
      </c>
      <c r="AH56">
        <f ca="1">IFERROR(PEARSON(Summary!$BE$3:$BE$8,Summary!AI$3:AI$8),0)</f>
        <v>-0.52672190608557179</v>
      </c>
      <c r="AI56">
        <f ca="1">IFERROR(PEARSON(Summary!$BE$3:$BE$8,Summary!AJ$3:AJ$8),0)</f>
        <v>0.81232107917866037</v>
      </c>
      <c r="AJ56">
        <f ca="1">IFERROR(PEARSON(Summary!$BE$3:$BE$8,Summary!AK$3:AK$8),0)</f>
        <v>0</v>
      </c>
      <c r="AK56">
        <f ca="1">IFERROR(PEARSON(Summary!$BE$3:$BE$8,Summary!AL$3:AL$8),0)</f>
        <v>-0.34959056332250527</v>
      </c>
      <c r="AL56">
        <f ca="1">IFERROR(PEARSON(Summary!$BE$3:$BE$8,Summary!AM$3:AM$8),0)</f>
        <v>-0.48956916855910115</v>
      </c>
      <c r="AM56">
        <f ca="1">IFERROR(PEARSON(Summary!$BE$3:$BE$8,Summary!AN$3:AN$8),0)</f>
        <v>1.2355301697450348E-2</v>
      </c>
      <c r="AN56">
        <f ca="1">IFERROR(PEARSON(Summary!$BE$3:$BE$8,Summary!AO$3:AO$8),0)</f>
        <v>0</v>
      </c>
      <c r="AO56">
        <f ca="1">IFERROR(PEARSON(Summary!$BE$3:$BE$8,Summary!AP$3:AP$8),0)</f>
        <v>-0.63281818775558218</v>
      </c>
      <c r="AP56">
        <f ca="1">IFERROR(PEARSON(Summary!$BE$3:$BE$8,Summary!AQ$3:AQ$8),0)</f>
        <v>0</v>
      </c>
      <c r="AQ56">
        <f ca="1">IFERROR(PEARSON(Summary!$BE$3:$BE$8,Summary!AR$3:AR$8),0)</f>
        <v>-0.67812101993193485</v>
      </c>
      <c r="AR56">
        <f ca="1">IFERROR(PEARSON(Summary!$BE$3:$BE$8,Summary!AS$3:AS$8),0)</f>
        <v>0.36605971606153148</v>
      </c>
      <c r="AS56">
        <f ca="1">IFERROR(PEARSON(Summary!$BE$3:$BE$8,Summary!AT$3:AT$8),0)</f>
        <v>-0.54935659950679394</v>
      </c>
      <c r="AT56">
        <f ca="1">IFERROR(PEARSON(Summary!$BE$3:$BE$8,Summary!AU$3:AU$8),0)</f>
        <v>0.29342150022589458</v>
      </c>
      <c r="AU56">
        <f ca="1">IFERROR(PEARSON(Summary!$BE$3:$BE$8,Summary!AV$3:AV$8),0)</f>
        <v>-0.59927830192414699</v>
      </c>
      <c r="AV56">
        <f ca="1">IFERROR(PEARSON(Summary!$BE$3:$BE$8,Summary!AW$3:AW$8),0)</f>
        <v>-0.71867214044172001</v>
      </c>
      <c r="AW56">
        <f ca="1">IFERROR(PEARSON(Summary!$BE$3:$BE$8,Summary!AX$3:AX$8),0)</f>
        <v>-0.7553790176873727</v>
      </c>
      <c r="AX56">
        <f ca="1">IFERROR(PEARSON(Summary!$BE$3:$BE$8,Summary!AY$3:AY$8),0)</f>
        <v>0.83032006651384904</v>
      </c>
      <c r="AY56">
        <f ca="1">IFERROR(PEARSON(Summary!$BE$3:$BE$8,Summary!AZ$3:AZ$8),0)</f>
        <v>-0.45605648708721519</v>
      </c>
      <c r="AZ56">
        <f ca="1">IFERROR(PEARSON(Summary!$BE$3:$BE$8,Summary!BA$3:BA$8),0)</f>
        <v>0</v>
      </c>
      <c r="BA56">
        <f ca="1">IFERROR(PEARSON(Summary!$BE$3:$BE$8,Summary!BB$3:BB$8),0)</f>
        <v>0.31147256823043801</v>
      </c>
      <c r="BB56">
        <f ca="1">IFERROR(PEARSON(Summary!$BE$3:$BE$8,Summary!BC$3:BC$8),0)</f>
        <v>0.96137404913688929</v>
      </c>
      <c r="BC56">
        <f ca="1">IFERROR(PEARSON(Summary!$BE$3:$BE$8,Summary!BD$3:BD$8),0)</f>
        <v>0.97432082427252709</v>
      </c>
      <c r="BD56">
        <f ca="1">IFERROR(PEARSON(Summary!$BE$3:$BE$8,Summary!BE$3:BE$8),0)</f>
        <v>1</v>
      </c>
      <c r="BE56">
        <f ca="1">IFERROR(PEARSON(Summary!$BE$3:$BE$8,Summary!BF$3:BF$8),0)</f>
        <v>0.98203077029734387</v>
      </c>
      <c r="BF56">
        <f ca="1">IFERROR(PEARSON(Summary!$BE$3:$BE$8,Summary!BG$3:BG$8),0)</f>
        <v>0.56994246152569628</v>
      </c>
      <c r="BG56">
        <f ca="1">IFERROR(PEARSON(Summary!$BE$3:$BE$8,Summary!BH$3:BH$8),0)</f>
        <v>0.66662613422028016</v>
      </c>
      <c r="BH56">
        <f ca="1">IFERROR(PEARSON(Summary!$BE$3:$BE$8,Summary!BI$3:BI$8),0)</f>
        <v>0.6272967582318324</v>
      </c>
      <c r="BI56">
        <f ca="1">IFERROR(PEARSON(Summary!$BE$3:$BE$8,Summary!BJ$3:BJ$8),0)</f>
        <v>0.96782927909146299</v>
      </c>
      <c r="BJ56">
        <f ca="1">IFERROR(PEARSON(Summary!$BE$3:$BE$8,Summary!BK$3:BK$8),0)</f>
        <v>-0.86654233744209264</v>
      </c>
      <c r="BK56">
        <f ca="1">IFERROR(PEARSON(Summary!$BE$3:$BE$8,Summary!BL$3:BL$8),0)</f>
        <v>0.72813383875199367</v>
      </c>
      <c r="BL56">
        <f ca="1">IFERROR(PEARSON(Summary!$BE$3:$BE$8,Summary!BM$3:BM$8),0)</f>
        <v>0.98231355208631843</v>
      </c>
      <c r="BM56">
        <f ca="1">IFERROR(PEARSON(Summary!$BE$3:$BE$8,Summary!BN$3:BN$8),0)</f>
        <v>0.5702697802107568</v>
      </c>
      <c r="BN56">
        <f ca="1">IFERROR(PEARSON(Summary!$BE$3:$BE$8,Summary!BO$3:BO$8),0)</f>
        <v>0.98033741803688468</v>
      </c>
      <c r="BO56">
        <f ca="1">IFERROR(PEARSON(Summary!$BE$3:$BE$8,Summary!BP$3:BP$8),0)</f>
        <v>0.98736462470664943</v>
      </c>
      <c r="BP56">
        <f ca="1">IFERROR(PEARSON(Summary!$BE$3:$BE$8,Summary!BQ$3:BQ$8),0)</f>
        <v>0.86546272072602004</v>
      </c>
      <c r="BQ56">
        <f ca="1">IFERROR(PEARSON(Summary!$BE$3:$BE$8,Summary!BR$3:BR$8),0)</f>
        <v>0.97306916454284809</v>
      </c>
      <c r="BR56">
        <f ca="1">IFERROR(PEARSON(Summary!$BE$3:$BE$8,Summary!BS$3:BS$8),0)</f>
        <v>0</v>
      </c>
      <c r="BS56">
        <f ca="1">IFERROR(PEARSON(Summary!$BE$3:$BE$8,Summary!BT$3:BT$8),0)</f>
        <v>0.35922469469114038</v>
      </c>
      <c r="BT56">
        <f ca="1">IFERROR(PEARSON(Summary!$BE$3:$BE$8,Summary!BU$3:BU$8),0)</f>
        <v>3.5197419438917021E-2</v>
      </c>
      <c r="BU56">
        <f ca="1">IFERROR(PEARSON(Summary!$BE$3:$BE$8,Summary!BV$3:BV$8),0)</f>
        <v>-0.4122729647914814</v>
      </c>
      <c r="BV56">
        <f ca="1">IFERROR(PEARSON(Summary!$BE$3:$BE$8,Summary!BW$3:BW$8),0)</f>
        <v>0</v>
      </c>
      <c r="BW56">
        <f ca="1">IFERROR(PEARSON(Summary!$BE$3:$BE$8,Summary!BX$3:BX$8),0)</f>
        <v>-0.4122729647914809</v>
      </c>
      <c r="BX56">
        <f ca="1">IFERROR(PEARSON(Summary!$BE$3:$BE$8,Summary!BY$3:BY$8),0)</f>
        <v>0.1321938560039401</v>
      </c>
      <c r="BY56">
        <f ca="1">IFERROR(PEARSON(Summary!$BE$3:$BE$8,Summary!BZ$3:BZ$8),0)</f>
        <v>-0.77713662104560888</v>
      </c>
      <c r="BZ56">
        <f ca="1">IFERROR(PEARSON(Summary!$BE$3:$BE$8,Summary!CA$3:CA$8),0)</f>
        <v>3.7750489527621799E-2</v>
      </c>
      <c r="CA56">
        <f ca="1">IFERROR(PEARSON(Summary!$BE$3:$BE$8,Summary!CB$3:CB$8),0)</f>
        <v>-0.64842705949756474</v>
      </c>
    </row>
    <row r="57" spans="1:79">
      <c r="A57" s="4" t="s">
        <v>96</v>
      </c>
      <c r="B57">
        <f ca="1">IFERROR(PEARSON(Summary!$BF$3:$BF$8,Summary!C$3:C$8),0)</f>
        <v>0.23313081687525788</v>
      </c>
      <c r="C57">
        <f ca="1">IFERROR(PEARSON(Summary!$BF$3:$BF$8,Summary!D$3:D$8),0)</f>
        <v>0.23313081687525788</v>
      </c>
      <c r="D57">
        <f ca="1">IFERROR(PEARSON(Summary!$BF$3:$BF$8,Summary!E$3:E$8),0)</f>
        <v>0.184951630431471</v>
      </c>
      <c r="E57">
        <f ca="1">IFERROR(PEARSON(Summary!$BF$3:$BF$8,Summary!F$3:F$8),0)</f>
        <v>-0.41715670189893111</v>
      </c>
      <c r="F57">
        <f ca="1">IFERROR(PEARSON(Summary!$BF$3:$BF$8,Summary!G$3:G$8),0)</f>
        <v>0.22231879824799142</v>
      </c>
      <c r="G57">
        <f ca="1">IFERROR(PEARSON(Summary!$BF$3:$BF$8,Summary!H$3:H$8),0)</f>
        <v>0.20504255196932039</v>
      </c>
      <c r="H57">
        <f ca="1">IFERROR(PEARSON(Summary!$BF$3:$BF$8,Summary!I$3:I$8),0)</f>
        <v>0.36924883173008766</v>
      </c>
      <c r="I57">
        <f ca="1">IFERROR(PEARSON(Summary!$BF$3:$BF$8,Summary!J$3:J$8),0)</f>
        <v>0.22223629166547124</v>
      </c>
      <c r="J57">
        <f ca="1">IFERROR(PEARSON(Summary!$BF$3:$BF$8,Summary!K$3:K$8),0)</f>
        <v>0.23275033445051452</v>
      </c>
      <c r="K57">
        <f ca="1">IFERROR(PEARSON(Summary!$BF$3:$BF$8,Summary!L$3:L$8),0)</f>
        <v>0.54959564573855768</v>
      </c>
      <c r="L57">
        <f ca="1">IFERROR(PEARSON(Summary!$BF$3:$BF$8,Summary!M$3:M$8),0)</f>
        <v>0.40780227064584879</v>
      </c>
      <c r="M57">
        <f ca="1">IFERROR(PEARSON(Summary!$BF$3:$BF$8,Summary!N$3:N$8),0)</f>
        <v>0.36924883173008743</v>
      </c>
      <c r="N57">
        <f ca="1">IFERROR(PEARSON(Summary!$BF$3:$BF$8,Summary!O$3:O$8),0)</f>
        <v>-0.61414122949637129</v>
      </c>
      <c r="O57">
        <f ca="1">IFERROR(PEARSON(Summary!$BF$3:$BF$8,Summary!P$3:P$8),0)</f>
        <v>-0.6141412294963714</v>
      </c>
      <c r="P57">
        <f ca="1">IFERROR(PEARSON(Summary!$BF$3:$BF$8,Summary!Q$3:Q$8),0)</f>
        <v>-0.4489925292788306</v>
      </c>
      <c r="Q57">
        <f ca="1">IFERROR(PEARSON(Summary!$BF$3:$BF$8,Summary!R$3:R$8),0)</f>
        <v>-0.4326303067618551</v>
      </c>
      <c r="R57">
        <f ca="1">IFERROR(PEARSON(Summary!$BF$3:$BF$8,Summary!S$3:S$8),0)</f>
        <v>-0.6141412294963714</v>
      </c>
      <c r="S57">
        <f ca="1">IFERROR(PEARSON(Summary!$BF$3:$BF$8,Summary!T$3:T$8),0)</f>
        <v>-0.14796126078837218</v>
      </c>
      <c r="T57">
        <f ca="1">IFERROR(PEARSON(Summary!$BF$3:$BF$8,Summary!U$3:U$8),0)</f>
        <v>0.10789403769199778</v>
      </c>
      <c r="U57">
        <f ca="1">IFERROR(PEARSON(Summary!$BF$3:$BF$8,Summary!V$3:V$8),0)</f>
        <v>0.22937804957093355</v>
      </c>
      <c r="V57">
        <f ca="1">IFERROR(PEARSON(Summary!$BF$3:$BF$8,Summary!W$3:W$8),0)</f>
        <v>-0.62020303819608158</v>
      </c>
      <c r="W57">
        <f ca="1">IFERROR(PEARSON(Summary!$BF$3:$BF$8,Summary!X$3:X$8),0)</f>
        <v>-4.5703327922949233E-2</v>
      </c>
      <c r="X57">
        <f ca="1">IFERROR(PEARSON(Summary!$BF$3:$BF$8,Summary!Y$3:Y$8),0)</f>
        <v>0.72863418654978329</v>
      </c>
      <c r="Y57">
        <f ca="1">IFERROR(PEARSON(Summary!$BF$3:$BF$8,Summary!Z$3:Z$8),0)</f>
        <v>-9.215938869019534E-2</v>
      </c>
      <c r="Z57">
        <f ca="1">IFERROR(PEARSON(Summary!$BF$3:$BF$8,Summary!AA$3:AA$8),0)</f>
        <v>0</v>
      </c>
      <c r="AA57">
        <f ca="1">IFERROR(PEARSON(Summary!$BF$3:$BF$8,Summary!AB$3:AB$8),0)</f>
        <v>0.65702443754284701</v>
      </c>
      <c r="AB57">
        <f ca="1">IFERROR(PEARSON(Summary!$BF$3:$BF$8,Summary!AC$3:AC$8),0)</f>
        <v>0</v>
      </c>
      <c r="AC57">
        <f ca="1">IFERROR(PEARSON(Summary!$BF$3:$BF$8,Summary!AD$3:AD$8),0)</f>
        <v>-0.13361644628382349</v>
      </c>
      <c r="AD57">
        <f ca="1">IFERROR(PEARSON(Summary!$BF$3:$BF$8,Summary!AE$3:AE$8),0)</f>
        <v>-0.55887420368109952</v>
      </c>
      <c r="AE57">
        <f ca="1">IFERROR(PEARSON(Summary!$BF$3:$BF$8,Summary!AF$3:AF$8),0)</f>
        <v>0</v>
      </c>
      <c r="AF57">
        <f ca="1">IFERROR(PEARSON(Summary!$BF$3:$BF$8,Summary!AG$3:AG$8),0)</f>
        <v>-1.5581173764860261E-3</v>
      </c>
      <c r="AG57">
        <f ca="1">IFERROR(PEARSON(Summary!$BF$3:$BF$8,Summary!AH$3:AH$8),0)</f>
        <v>0.22937804957093366</v>
      </c>
      <c r="AH57">
        <f ca="1">IFERROR(PEARSON(Summary!$BF$3:$BF$8,Summary!AI$3:AI$8),0)</f>
        <v>-0.55364445113788296</v>
      </c>
      <c r="AI57">
        <f ca="1">IFERROR(PEARSON(Summary!$BF$3:$BF$8,Summary!AJ$3:AJ$8),0)</f>
        <v>0.79964254200183582</v>
      </c>
      <c r="AJ57">
        <f ca="1">IFERROR(PEARSON(Summary!$BF$3:$BF$8,Summary!AK$3:AK$8),0)</f>
        <v>0</v>
      </c>
      <c r="AK57">
        <f ca="1">IFERROR(PEARSON(Summary!$BF$3:$BF$8,Summary!AL$3:AL$8),0)</f>
        <v>-0.22937804957093361</v>
      </c>
      <c r="AL57">
        <f ca="1">IFERROR(PEARSON(Summary!$BF$3:$BF$8,Summary!AM$3:AM$8),0)</f>
        <v>-0.44608009436538321</v>
      </c>
      <c r="AM57">
        <f ca="1">IFERROR(PEARSON(Summary!$BF$3:$BF$8,Summary!AN$3:AN$8),0)</f>
        <v>0.16291904740005544</v>
      </c>
      <c r="AN57">
        <f ca="1">IFERROR(PEARSON(Summary!$BF$3:$BF$8,Summary!AO$3:AO$8),0)</f>
        <v>0</v>
      </c>
      <c r="AO57">
        <f ca="1">IFERROR(PEARSON(Summary!$BF$3:$BF$8,Summary!AP$3:AP$8),0)</f>
        <v>-0.56217231691055747</v>
      </c>
      <c r="AP57">
        <f ca="1">IFERROR(PEARSON(Summary!$BF$3:$BF$8,Summary!AQ$3:AQ$8),0)</f>
        <v>0</v>
      </c>
      <c r="AQ57">
        <f ca="1">IFERROR(PEARSON(Summary!$BF$3:$BF$8,Summary!AR$3:AR$8),0)</f>
        <v>-0.56624612184136514</v>
      </c>
      <c r="AR57">
        <f ca="1">IFERROR(PEARSON(Summary!$BF$3:$BF$8,Summary!AS$3:AS$8),0)</f>
        <v>0.36870494858511954</v>
      </c>
      <c r="AS57">
        <f ca="1">IFERROR(PEARSON(Summary!$BF$3:$BF$8,Summary!AT$3:AT$8),0)</f>
        <v>-0.61414122949637129</v>
      </c>
      <c r="AT57">
        <f ca="1">IFERROR(PEARSON(Summary!$BF$3:$BF$8,Summary!AU$3:AU$8),0)</f>
        <v>0.426700763862979</v>
      </c>
      <c r="AU57">
        <f ca="1">IFERROR(PEARSON(Summary!$BF$3:$BF$8,Summary!AV$3:AV$8),0)</f>
        <v>-0.48259483192890851</v>
      </c>
      <c r="AV57">
        <f ca="1">IFERROR(PEARSON(Summary!$BF$3:$BF$8,Summary!AW$3:AW$8),0)</f>
        <v>-0.60957823683631007</v>
      </c>
      <c r="AW57">
        <f ca="1">IFERROR(PEARSON(Summary!$BF$3:$BF$8,Summary!AX$3:AX$8),0)</f>
        <v>-0.65899264264904445</v>
      </c>
      <c r="AX57">
        <f ca="1">IFERROR(PEARSON(Summary!$BF$3:$BF$8,Summary!AY$3:AY$8),0)</f>
        <v>0.8080058554547761</v>
      </c>
      <c r="AY57">
        <f ca="1">IFERROR(PEARSON(Summary!$BF$3:$BF$8,Summary!AZ$3:AZ$8),0)</f>
        <v>-0.30620439380198367</v>
      </c>
      <c r="AZ57">
        <f ca="1">IFERROR(PEARSON(Summary!$BF$3:$BF$8,Summary!BA$3:BA$8),0)</f>
        <v>0</v>
      </c>
      <c r="BA57">
        <f ca="1">IFERROR(PEARSON(Summary!$BF$3:$BF$8,Summary!BB$3:BB$8),0)</f>
        <v>0.15908372446347394</v>
      </c>
      <c r="BB57">
        <f ca="1">IFERROR(PEARSON(Summary!$BF$3:$BF$8,Summary!BC$3:BC$8),0)</f>
        <v>0.94710936597030737</v>
      </c>
      <c r="BC57">
        <f ca="1">IFERROR(PEARSON(Summary!$BF$3:$BF$8,Summary!BD$3:BD$8),0)</f>
        <v>0.96609584361960432</v>
      </c>
      <c r="BD57">
        <f ca="1">IFERROR(PEARSON(Summary!$BF$3:$BF$8,Summary!BE$3:BE$8),0)</f>
        <v>0.98203077029734387</v>
      </c>
      <c r="BE57">
        <f ca="1">IFERROR(PEARSON(Summary!$BF$3:$BF$8,Summary!BF$3:BF$8),0)</f>
        <v>1</v>
      </c>
      <c r="BF57">
        <f ca="1">IFERROR(PEARSON(Summary!$BF$3:$BF$8,Summary!BG$3:BG$8),0)</f>
        <v>0.42958286397520978</v>
      </c>
      <c r="BG57">
        <f ca="1">IFERROR(PEARSON(Summary!$BF$3:$BF$8,Summary!BH$3:BH$8),0)</f>
        <v>0.53952593543803251</v>
      </c>
      <c r="BH57">
        <f ca="1">IFERROR(PEARSON(Summary!$BF$3:$BF$8,Summary!BI$3:BI$8),0)</f>
        <v>0.74659046407605789</v>
      </c>
      <c r="BI57">
        <f ca="1">IFERROR(PEARSON(Summary!$BF$3:$BF$8,Summary!BJ$3:BJ$8),0)</f>
        <v>0.93205301101494886</v>
      </c>
      <c r="BJ57">
        <f ca="1">IFERROR(PEARSON(Summary!$BF$3:$BF$8,Summary!BK$3:BK$8),0)</f>
        <v>-0.93547293201588611</v>
      </c>
      <c r="BK57">
        <f ca="1">IFERROR(PEARSON(Summary!$BF$3:$BF$8,Summary!BL$3:BL$8),0)</f>
        <v>0.80360683984704095</v>
      </c>
      <c r="BL57">
        <f ca="1">IFERROR(PEARSON(Summary!$BF$3:$BF$8,Summary!BM$3:BM$8),0)</f>
        <v>0.99165221881885757</v>
      </c>
      <c r="BM57">
        <f ca="1">IFERROR(PEARSON(Summary!$BF$3:$BF$8,Summary!BN$3:BN$8),0)</f>
        <v>0.69743224421919781</v>
      </c>
      <c r="BN57">
        <f ca="1">IFERROR(PEARSON(Summary!$BF$3:$BF$8,Summary!BO$3:BO$8),0)</f>
        <v>0.99095310089620803</v>
      </c>
      <c r="BO57">
        <f ca="1">IFERROR(PEARSON(Summary!$BF$3:$BF$8,Summary!BP$3:BP$8),0)</f>
        <v>0.9472150639318323</v>
      </c>
      <c r="BP57">
        <f ca="1">IFERROR(PEARSON(Summary!$BF$3:$BF$8,Summary!BQ$3:BQ$8),0)</f>
        <v>0.84381130583010155</v>
      </c>
      <c r="BQ57">
        <f ca="1">IFERROR(PEARSON(Summary!$BF$3:$BF$8,Summary!BR$3:BR$8),0)</f>
        <v>0.96786069537219854</v>
      </c>
      <c r="BR57">
        <f ca="1">IFERROR(PEARSON(Summary!$BF$3:$BF$8,Summary!BS$3:BS$8),0)</f>
        <v>0</v>
      </c>
      <c r="BS57">
        <f ca="1">IFERROR(PEARSON(Summary!$BF$3:$BF$8,Summary!BT$3:BT$8),0)</f>
        <v>0.20670117564191939</v>
      </c>
      <c r="BT57">
        <f ca="1">IFERROR(PEARSON(Summary!$BF$3:$BF$8,Summary!BU$3:BU$8),0)</f>
        <v>0.18495163043147103</v>
      </c>
      <c r="BU57">
        <f ca="1">IFERROR(PEARSON(Summary!$BF$3:$BF$8,Summary!BV$3:BV$8),0)</f>
        <v>-0.41715670189893156</v>
      </c>
      <c r="BV57">
        <f ca="1">IFERROR(PEARSON(Summary!$BF$3:$BF$8,Summary!BW$3:BW$8),0)</f>
        <v>0</v>
      </c>
      <c r="BW57">
        <f ca="1">IFERROR(PEARSON(Summary!$BF$3:$BF$8,Summary!BX$3:BX$8),0)</f>
        <v>-0.41715670189893111</v>
      </c>
      <c r="BX57">
        <f ca="1">IFERROR(PEARSON(Summary!$BF$3:$BF$8,Summary!BY$3:BY$8),0)</f>
        <v>-1.6340819840034018E-2</v>
      </c>
      <c r="BY57">
        <f ca="1">IFERROR(PEARSON(Summary!$BF$3:$BF$8,Summary!BZ$3:BZ$8),0)</f>
        <v>-0.68304524789225829</v>
      </c>
      <c r="BZ57">
        <f ca="1">IFERROR(PEARSON(Summary!$BF$3:$BF$8,Summary!CA$3:CA$8),0)</f>
        <v>0.19532907815595246</v>
      </c>
      <c r="CA57">
        <f ca="1">IFERROR(PEARSON(Summary!$BF$3:$BF$8,Summary!CB$3:CB$8),0)</f>
        <v>-0.59235204390363838</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-0.61915786217718061</v>
      </c>
      <c r="R58">
        <f ca="1">IFERROR(PEARSON(Summary!$BG$3:$BG$8,Summary!S$3:S$8),0)</f>
        <v>0.22485495393558011</v>
      </c>
      <c r="S58">
        <f ca="1">IFERROR(PEARSON(Summary!$BG$3:$BG$8,Summary!T$3:T$8),0)</f>
        <v>0.1230390915679087</v>
      </c>
      <c r="T58">
        <f ca="1">IFERROR(PEARSON(Summary!$BG$3:$BG$8,Summary!U$3:U$8),0)</f>
        <v>0.69322122984433909</v>
      </c>
      <c r="U58">
        <f ca="1">IFERROR(PEARSON(Summary!$BG$3:$BG$8,Summary!V$3:V$8),0)</f>
        <v>0.63393905573299014</v>
      </c>
      <c r="V58">
        <f ca="1">IFERROR(PEARSON(Summary!$BG$3:$BG$8,Summary!W$3:W$8),0)</f>
        <v>-0.56683995996937397</v>
      </c>
      <c r="W58">
        <f ca="1">IFERROR(PEARSON(Summary!$BG$3:$BG$8,Summary!X$3:X$8),0)</f>
        <v>0.83858411099178354</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-0.55152756154749483</v>
      </c>
      <c r="AE58">
        <f ca="1">IFERROR(PEARSON(Summary!$BG$3:$BG$8,Summary!AF$3:AF$8),0)</f>
        <v>0</v>
      </c>
      <c r="AF58">
        <f ca="1">IFERROR(PEARSON(Summary!$BG$3:$BG$8,Summary!AG$3:AG$8),0)</f>
        <v>-0.46623449438313624</v>
      </c>
      <c r="AG58">
        <f ca="1">IFERROR(PEARSON(Summary!$BG$3:$BG$8,Summary!AH$3:AH$8),0)</f>
        <v>0.63393905573299014</v>
      </c>
      <c r="AH58">
        <f ca="1">IFERROR(PEARSON(Summary!$BG$3:$BG$8,Summary!AI$3:AI$8),0)</f>
        <v>6.0493126462460085E-2</v>
      </c>
      <c r="AI58">
        <f ca="1">IFERROR(PEARSON(Summary!$BG$3:$BG$8,Summary!AJ$3:AJ$8),0)</f>
        <v>0.51068457365405406</v>
      </c>
      <c r="AJ58">
        <f ca="1">IFERROR(PEARSON(Summary!$BG$3:$BG$8,Summary!AK$3:AK$8),0)</f>
        <v>0</v>
      </c>
      <c r="AK58">
        <f ca="1">IFERROR(PEARSON(Summary!$BG$3:$BG$8,Summary!AL$3:AL$8),0)</f>
        <v>-0.63393905573299025</v>
      </c>
      <c r="AL58">
        <f ca="1">IFERROR(PEARSON(Summary!$BG$3:$BG$8,Summary!AM$3:AM$8),0)</f>
        <v>-0.58742255632998686</v>
      </c>
      <c r="AM58">
        <f ca="1">IFERROR(PEARSON(Summary!$BG$3:$BG$8,Summary!AN$3:AN$8),0)</f>
        <v>-0.7227281861496534</v>
      </c>
      <c r="AN58">
        <f ca="1">IFERROR(PEARSON(Summary!$BG$3:$BG$8,Summary!AO$3:AO$8),0)</f>
        <v>0</v>
      </c>
      <c r="AO58">
        <f ca="1">IFERROR(PEARSON(Summary!$BG$3:$BG$8,Summary!AP$3:AP$8),0)</f>
        <v>-0.78413750008061678</v>
      </c>
      <c r="AP58">
        <f ca="1">IFERROR(PEARSON(Summary!$BG$3:$BG$8,Summary!AQ$3:AQ$8),0)</f>
        <v>0</v>
      </c>
      <c r="AQ58">
        <f ca="1">IFERROR(PEARSON(Summary!$BG$3:$BG$8,Summary!AR$3:AR$8),0)</f>
        <v>-0.95319892225478531</v>
      </c>
      <c r="AR58">
        <f ca="1">IFERROR(PEARSON(Summary!$BG$3:$BG$8,Summary!AS$3:AS$8),0)</f>
        <v>0.33996075831070122</v>
      </c>
      <c r="AS58">
        <f ca="1">IFERROR(PEARSON(Summary!$BG$3:$BG$8,Summary!AT$3:AT$8),0)</f>
        <v>0.22485495393558011</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0.55401543563854638</v>
      </c>
      <c r="BC58">
        <f ca="1">IFERROR(PEARSON(Summary!$BG$3:$BG$8,Summary!BD$3:BD$8),0)</f>
        <v>0.58681491365825744</v>
      </c>
      <c r="BD58">
        <f ca="1">IFERROR(PEARSON(Summary!$BG$3:$BG$8,Summary!BE$3:BE$8),0)</f>
        <v>0.56994246152569628</v>
      </c>
      <c r="BE58">
        <f ca="1">IFERROR(PEARSON(Summary!$BG$3:$BG$8,Summary!BF$3:BF$8),0)</f>
        <v>0.42958286397520978</v>
      </c>
      <c r="BF58">
        <f ca="1">IFERROR(PEARSON(Summary!$BG$3:$BG$8,Summary!BG$3:BG$8),0)</f>
        <v>0.99999999999999978</v>
      </c>
      <c r="BG58">
        <f ca="1">IFERROR(PEARSON(Summary!$BG$3:$BG$8,Summary!BH$3:BH$8),0)</f>
        <v>0.93849607804896273</v>
      </c>
      <c r="BH58">
        <f ca="1">IFERROR(PEARSON(Summary!$BG$3:$BG$8,Summary!BI$3:BI$8),0)</f>
        <v>-4.6419088425286151E-2</v>
      </c>
      <c r="BI58">
        <f ca="1">IFERROR(PEARSON(Summary!$BG$3:$BG$8,Summary!BJ$3:BJ$8),0)</f>
        <v>0.69430836817554997</v>
      </c>
      <c r="BJ58">
        <f ca="1">IFERROR(PEARSON(Summary!$BG$3:$BG$8,Summary!BK$3:BK$8),0)</f>
        <v>-0.2271337384149206</v>
      </c>
      <c r="BK58">
        <f ca="1">IFERROR(PEARSON(Summary!$BG$3:$BG$8,Summary!BL$3:BL$8),0)</f>
        <v>0.1601820640525736</v>
      </c>
      <c r="BL58">
        <f ca="1">IFERROR(PEARSON(Summary!$BG$3:$BG$8,Summary!BM$3:BM$8),0)</f>
        <v>0.454764517456133</v>
      </c>
      <c r="BM58">
        <f ca="1">IFERROR(PEARSON(Summary!$BG$3:$BG$8,Summary!BN$3:BN$8),0)</f>
        <v>-0.15334431096068671</v>
      </c>
      <c r="BN58">
        <f ca="1">IFERROR(PEARSON(Summary!$BG$3:$BG$8,Summary!BO$3:BO$8),0)</f>
        <v>0.44390568455248164</v>
      </c>
      <c r="BO58">
        <f ca="1">IFERROR(PEARSON(Summary!$BG$3:$BG$8,Summary!BP$3:BP$8),0)</f>
        <v>0.60784823070670557</v>
      </c>
      <c r="BP58">
        <f ca="1">IFERROR(PEARSON(Summary!$BG$3:$BG$8,Summary!BQ$3:BQ$8),0)</f>
        <v>0.50237171971132843</v>
      </c>
      <c r="BQ58">
        <f ca="1">IFERROR(PEARSON(Summary!$BG$3:$BG$8,Summary!BR$3:BR$8),0)</f>
        <v>0.56263744629780443</v>
      </c>
      <c r="BR58">
        <f ca="1">IFERROR(PEARSON(Summary!$BG$3:$BG$8,Summary!BS$3:BS$8),0)</f>
        <v>0</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-0.42364599403872183</v>
      </c>
      <c r="R59">
        <f ca="1">IFERROR(PEARSON(Summary!$BH$3:$BH$8,Summary!S$3:S$8),0)</f>
        <v>2.8506918278428911E-4</v>
      </c>
      <c r="S59">
        <f ca="1">IFERROR(PEARSON(Summary!$BH$3:$BH$8,Summary!T$3:T$8),0)</f>
        <v>0.11172590034891532</v>
      </c>
      <c r="T59">
        <f ca="1">IFERROR(PEARSON(Summary!$BH$3:$BH$8,Summary!U$3:U$8),0)</f>
        <v>0.61607809575429284</v>
      </c>
      <c r="U59">
        <f ca="1">IFERROR(PEARSON(Summary!$BH$3:$BH$8,Summary!V$3:V$8),0)</f>
        <v>0.60357397079848629</v>
      </c>
      <c r="V59">
        <f ca="1">IFERROR(PEARSON(Summary!$BH$3:$BH$8,Summary!W$3:W$8),0)</f>
        <v>-0.38503284094821694</v>
      </c>
      <c r="W59">
        <f ca="1">IFERROR(PEARSON(Summary!$BH$3:$BH$8,Summary!X$3:X$8),0)</f>
        <v>0.62591451013609944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-0.35715006498525492</v>
      </c>
      <c r="AE59">
        <f ca="1">IFERROR(PEARSON(Summary!$BH$3:$BH$8,Summary!AF$3:AF$8),0)</f>
        <v>0</v>
      </c>
      <c r="AF59">
        <f ca="1">IFERROR(PEARSON(Summary!$BH$3:$BH$8,Summary!AG$3:AG$8),0)</f>
        <v>-0.15378456086871739</v>
      </c>
      <c r="AG59">
        <f ca="1">IFERROR(PEARSON(Summary!$BH$3:$BH$8,Summary!AH$3:AH$8),0)</f>
        <v>0.60357397079848629</v>
      </c>
      <c r="AH59">
        <f ca="1">IFERROR(PEARSON(Summary!$BH$3:$BH$8,Summary!AI$3:AI$8),0)</f>
        <v>-0.23847652945043851</v>
      </c>
      <c r="AI59">
        <f ca="1">IFERROR(PEARSON(Summary!$BH$3:$BH$8,Summary!AJ$3:AJ$8),0)</f>
        <v>0.64601484364336526</v>
      </c>
      <c r="AJ59">
        <f ca="1">IFERROR(PEARSON(Summary!$BH$3:$BH$8,Summary!AK$3:AK$8),0)</f>
        <v>0</v>
      </c>
      <c r="AK59">
        <f ca="1">IFERROR(PEARSON(Summary!$BH$3:$BH$8,Summary!AL$3:AL$8),0)</f>
        <v>-0.60357397079848629</v>
      </c>
      <c r="AL59">
        <f ca="1">IFERROR(PEARSON(Summary!$BH$3:$BH$8,Summary!AM$3:AM$8),0)</f>
        <v>-0.36021632969727357</v>
      </c>
      <c r="AM59">
        <f ca="1">IFERROR(PEARSON(Summary!$BH$3:$BH$8,Summary!AN$3:AN$8),0)</f>
        <v>-0.55764070489006601</v>
      </c>
      <c r="AN59">
        <f ca="1">IFERROR(PEARSON(Summary!$BH$3:$BH$8,Summary!AO$3:AO$8),0)</f>
        <v>0</v>
      </c>
      <c r="AO59">
        <f ca="1">IFERROR(PEARSON(Summary!$BH$3:$BH$8,Summary!AP$3:AP$8),0)</f>
        <v>-0.65437942364225865</v>
      </c>
      <c r="AP59">
        <f ca="1">IFERROR(PEARSON(Summary!$BH$3:$BH$8,Summary!AQ$3:AQ$8),0)</f>
        <v>0</v>
      </c>
      <c r="AQ59">
        <f ca="1">IFERROR(PEARSON(Summary!$BH$3:$BH$8,Summary!AR$3:AR$8),0)</f>
        <v>-0.893566577348331</v>
      </c>
      <c r="AR59">
        <f ca="1">IFERROR(PEARSON(Summary!$BH$3:$BH$8,Summary!AS$3:AS$8),0)</f>
        <v>0.13362675439961838</v>
      </c>
      <c r="AS59">
        <f ca="1">IFERROR(PEARSON(Summary!$BH$3:$BH$8,Summary!AT$3:AT$8),0)</f>
        <v>2.8506918278428228E-4</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0.58477024914368347</v>
      </c>
      <c r="BC59">
        <f ca="1">IFERROR(PEARSON(Summary!$BH$3:$BH$8,Summary!BD$3:BD$8),0)</f>
        <v>0.69156624594582827</v>
      </c>
      <c r="BD59">
        <f ca="1">IFERROR(PEARSON(Summary!$BH$3:$BH$8,Summary!BE$3:BE$8),0)</f>
        <v>0.66662613422028016</v>
      </c>
      <c r="BE59">
        <f ca="1">IFERROR(PEARSON(Summary!$BH$3:$BH$8,Summary!BF$3:BF$8),0)</f>
        <v>0.53952593543803251</v>
      </c>
      <c r="BF59">
        <f ca="1">IFERROR(PEARSON(Summary!$BH$3:$BH$8,Summary!BG$3:BG$8),0)</f>
        <v>0.93849607804896273</v>
      </c>
      <c r="BG59">
        <f ca="1">IFERROR(PEARSON(Summary!$BH$3:$BH$8,Summary!BH$3:BH$8),0)</f>
        <v>0.99999999999999978</v>
      </c>
      <c r="BH59">
        <f ca="1">IFERROR(PEARSON(Summary!$BH$3:$BH$8,Summary!BI$3:BI$8),0)</f>
        <v>6.8471564260301113E-2</v>
      </c>
      <c r="BI59">
        <f ca="1">IFERROR(PEARSON(Summary!$BH$3:$BH$8,Summary!BJ$3:BJ$8),0)</f>
        <v>0.79951814139060307</v>
      </c>
      <c r="BJ59">
        <f ca="1">IFERROR(PEARSON(Summary!$BH$3:$BH$8,Summary!BK$3:BK$8),0)</f>
        <v>-0.31558435124659456</v>
      </c>
      <c r="BK59">
        <f ca="1">IFERROR(PEARSON(Summary!$BH$3:$BH$8,Summary!BL$3:BL$8),0)</f>
        <v>0.29221884141145121</v>
      </c>
      <c r="BL59">
        <f ca="1">IFERROR(PEARSON(Summary!$BH$3:$BH$8,Summary!BM$3:BM$8),0)</f>
        <v>0.56824562243606691</v>
      </c>
      <c r="BM59">
        <f ca="1">IFERROR(PEARSON(Summary!$BH$3:$BH$8,Summary!BN$3:BN$8),0)</f>
        <v>-0.12818626283791099</v>
      </c>
      <c r="BN59">
        <f ca="1">IFERROR(PEARSON(Summary!$BH$3:$BH$8,Summary!BO$3:BO$8),0)</f>
        <v>0.54932857479250485</v>
      </c>
      <c r="BO59">
        <f ca="1">IFERROR(PEARSON(Summary!$BH$3:$BH$8,Summary!BP$3:BP$8),0)</f>
        <v>0.72373688497433952</v>
      </c>
      <c r="BP59">
        <f ca="1">IFERROR(PEARSON(Summary!$BH$3:$BH$8,Summary!BQ$3:BQ$8),0)</f>
        <v>0.44650653821165837</v>
      </c>
      <c r="BQ59">
        <f ca="1">IFERROR(PEARSON(Summary!$BH$3:$BH$8,Summary!BR$3:BR$8),0)</f>
        <v>0.69208480580860854</v>
      </c>
      <c r="BR59">
        <f ca="1">IFERROR(PEARSON(Summary!$BH$3:$BH$8,Summary!BS$3:BS$8),0)</f>
        <v>0</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0.61312690245539059</v>
      </c>
      <c r="C60">
        <f ca="1">IFERROR(PEARSON(Summary!$BI$3:$BI$8,Summary!D$3:D$8),0)</f>
        <v>0.61312690245539059</v>
      </c>
      <c r="D60">
        <f ca="1">IFERROR(PEARSON(Summary!$BI$3:$BI$8,Summary!E$3:E$8),0)</f>
        <v>0.60460358052759877</v>
      </c>
      <c r="E60">
        <f ca="1">IFERROR(PEARSON(Summary!$BI$3:$BI$8,Summary!F$3:F$8),0)</f>
        <v>-0.31705807717257012</v>
      </c>
      <c r="F60">
        <f ca="1">IFERROR(PEARSON(Summary!$BI$3:$BI$8,Summary!G$3:G$8),0)</f>
        <v>0.61036949658773021</v>
      </c>
      <c r="G60">
        <f ca="1">IFERROR(PEARSON(Summary!$BI$3:$BI$8,Summary!H$3:H$8),0)</f>
        <v>0.60706928177315855</v>
      </c>
      <c r="H60">
        <f ca="1">IFERROR(PEARSON(Summary!$BI$3:$BI$8,Summary!I$3:I$8),0)</f>
        <v>-9.3882601924281259E-2</v>
      </c>
      <c r="I60">
        <f ca="1">IFERROR(PEARSON(Summary!$BI$3:$BI$8,Summary!J$3:J$8),0)</f>
        <v>0.61047735835577766</v>
      </c>
      <c r="J60">
        <f ca="1">IFERROR(PEARSON(Summary!$BI$3:$BI$8,Summary!K$3:K$8),0)</f>
        <v>0.60494965447861104</v>
      </c>
      <c r="K60">
        <f ca="1">IFERROR(PEARSON(Summary!$BI$3:$BI$8,Summary!L$3:L$8),0)</f>
        <v>8.3442272888281557E-2</v>
      </c>
      <c r="L60">
        <f ca="1">IFERROR(PEARSON(Summary!$BI$3:$BI$8,Summary!M$3:M$8),0)</f>
        <v>0.29169805209421429</v>
      </c>
      <c r="M60">
        <f ca="1">IFERROR(PEARSON(Summary!$BI$3:$BI$8,Summary!N$3:N$8),0)</f>
        <v>-9.3882601924281522E-2</v>
      </c>
      <c r="N60">
        <f ca="1">IFERROR(PEARSON(Summary!$BI$3:$BI$8,Summary!O$3:O$8),0)</f>
        <v>-0.41522739926869984</v>
      </c>
      <c r="O60">
        <f ca="1">IFERROR(PEARSON(Summary!$BI$3:$BI$8,Summary!P$3:P$8),0)</f>
        <v>-0.41522739926869984</v>
      </c>
      <c r="P60">
        <f ca="1">IFERROR(PEARSON(Summary!$BI$3:$BI$8,Summary!Q$3:Q$8),0)</f>
        <v>-0.21450836076547186</v>
      </c>
      <c r="Q60">
        <f ca="1">IFERROR(PEARSON(Summary!$BI$3:$BI$8,Summary!R$3:R$8),0)</f>
        <v>-0.34418916539377653</v>
      </c>
      <c r="R60">
        <f ca="1">IFERROR(PEARSON(Summary!$BI$3:$BI$8,Summary!S$3:S$8),0)</f>
        <v>-0.41522739926869984</v>
      </c>
      <c r="S60">
        <f ca="1">IFERROR(PEARSON(Summary!$BI$3:$BI$8,Summary!T$3:T$8),0)</f>
        <v>0.24704524069951384</v>
      </c>
      <c r="T60">
        <f ca="1">IFERROR(PEARSON(Summary!$BI$3:$BI$8,Summary!U$3:U$8),0)</f>
        <v>-0.50912372147931517</v>
      </c>
      <c r="U60">
        <f ca="1">IFERROR(PEARSON(Summary!$BI$3:$BI$8,Summary!V$3:V$8),0)</f>
        <v>-0.41522739926869978</v>
      </c>
      <c r="V60">
        <f ca="1">IFERROR(PEARSON(Summary!$BI$3:$BI$8,Summary!W$3:W$8),0)</f>
        <v>-0.39713149018123139</v>
      </c>
      <c r="W60">
        <f ca="1">IFERROR(PEARSON(Summary!$BI$3:$BI$8,Summary!X$3:X$8),0)</f>
        <v>-0.40388632935800267</v>
      </c>
      <c r="X60">
        <f ca="1">IFERROR(PEARSON(Summary!$BI$3:$BI$8,Summary!Y$3:Y$8),0)</f>
        <v>0.69432366017335689</v>
      </c>
      <c r="Y60">
        <f ca="1">IFERROR(PEARSON(Summary!$BI$3:$BI$8,Summary!Z$3:Z$8),0)</f>
        <v>-0.61417822298843439</v>
      </c>
      <c r="Z60">
        <f ca="1">IFERROR(PEARSON(Summary!$BI$3:$BI$8,Summary!AA$3:AA$8),0)</f>
        <v>0</v>
      </c>
      <c r="AA60">
        <f ca="1">IFERROR(PEARSON(Summary!$BI$3:$BI$8,Summary!AB$3:AB$8),0)</f>
        <v>0.27471893106771333</v>
      </c>
      <c r="AB60">
        <f ca="1">IFERROR(PEARSON(Summary!$BI$3:$BI$8,Summary!AC$3:AC$8),0)</f>
        <v>0</v>
      </c>
      <c r="AC60">
        <f ca="1">IFERROR(PEARSON(Summary!$BI$3:$BI$8,Summary!AD$3:AD$8),0)</f>
        <v>-0.62844615873705567</v>
      </c>
      <c r="AD60">
        <f ca="1">IFERROR(PEARSON(Summary!$BI$3:$BI$8,Summary!AE$3:AE$8),0)</f>
        <v>-0.15407054437290307</v>
      </c>
      <c r="AE60">
        <f ca="1">IFERROR(PEARSON(Summary!$BI$3:$BI$8,Summary!AF$3:AF$8),0)</f>
        <v>0</v>
      </c>
      <c r="AF60">
        <f ca="1">IFERROR(PEARSON(Summary!$BI$3:$BI$8,Summary!AG$3:AG$8),0)</f>
        <v>4.6594250706927756E-2</v>
      </c>
      <c r="AG60">
        <f ca="1">IFERROR(PEARSON(Summary!$BI$3:$BI$8,Summary!AH$3:AH$8),0)</f>
        <v>-0.41522739926869984</v>
      </c>
      <c r="AH60">
        <f ca="1">IFERROR(PEARSON(Summary!$BI$3:$BI$8,Summary!AI$3:AI$8),0)</f>
        <v>-0.31034482758620691</v>
      </c>
      <c r="AI60">
        <f ca="1">IFERROR(PEARSON(Summary!$BI$3:$BI$8,Summary!AJ$3:AJ$8),0)</f>
        <v>0.71387361253055348</v>
      </c>
      <c r="AJ60">
        <f ca="1">IFERROR(PEARSON(Summary!$BI$3:$BI$8,Summary!AK$3:AK$8),0)</f>
        <v>0</v>
      </c>
      <c r="AK60">
        <f ca="1">IFERROR(PEARSON(Summary!$BI$3:$BI$8,Summary!AL$3:AL$8),0)</f>
        <v>0.41522739926869984</v>
      </c>
      <c r="AL60">
        <f ca="1">IFERROR(PEARSON(Summary!$BI$3:$BI$8,Summary!AM$3:AM$8),0)</f>
        <v>-0.28911776745856804</v>
      </c>
      <c r="AM60">
        <f ca="1">IFERROR(PEARSON(Summary!$BI$3:$BI$8,Summary!AN$3:AN$8),0)</f>
        <v>0.63689726866151497</v>
      </c>
      <c r="AN60">
        <f ca="1">IFERROR(PEARSON(Summary!$BI$3:$BI$8,Summary!AO$3:AO$8),0)</f>
        <v>0</v>
      </c>
      <c r="AO60">
        <f ca="1">IFERROR(PEARSON(Summary!$BI$3:$BI$8,Summary!AP$3:AP$8),0)</f>
        <v>-0.35714429391635927</v>
      </c>
      <c r="AP60">
        <f ca="1">IFERROR(PEARSON(Summary!$BI$3:$BI$8,Summary!AQ$3:AQ$8),0)</f>
        <v>0</v>
      </c>
      <c r="AQ60">
        <f ca="1">IFERROR(PEARSON(Summary!$BI$3:$BI$8,Summary!AR$3:AR$8),0)</f>
        <v>-0.19879851738590146</v>
      </c>
      <c r="AR60">
        <f ca="1">IFERROR(PEARSON(Summary!$BI$3:$BI$8,Summary!AS$3:AS$8),0)</f>
        <v>0.44450846169917241</v>
      </c>
      <c r="AS60">
        <f ca="1">IFERROR(PEARSON(Summary!$BI$3:$BI$8,Summary!AT$3:AT$8),0)</f>
        <v>-0.41522739926869978</v>
      </c>
      <c r="AT60">
        <f ca="1">IFERROR(PEARSON(Summary!$BI$3:$BI$8,Summary!AU$3:AU$8),0)</f>
        <v>0.63708954747694868</v>
      </c>
      <c r="AU60">
        <f ca="1">IFERROR(PEARSON(Summary!$BI$3:$BI$8,Summary!AV$3:AV$8),0)</f>
        <v>-0.16329332020676729</v>
      </c>
      <c r="AV60">
        <f ca="1">IFERROR(PEARSON(Summary!$BI$3:$BI$8,Summary!AW$3:AW$8),0)</f>
        <v>-0.24350172806398707</v>
      </c>
      <c r="AW60">
        <f ca="1">IFERROR(PEARSON(Summary!$BI$3:$BI$8,Summary!AX$3:AX$8),0)</f>
        <v>-0.32999864576692728</v>
      </c>
      <c r="AX60">
        <f ca="1">IFERROR(PEARSON(Summary!$BI$3:$BI$8,Summary!AY$3:AY$8),0)</f>
        <v>0.68320930279007064</v>
      </c>
      <c r="AY60">
        <f ca="1">IFERROR(PEARSON(Summary!$BI$3:$BI$8,Summary!AZ$3:AZ$8),0)</f>
        <v>0.16337757568007219</v>
      </c>
      <c r="AZ60">
        <f ca="1">IFERROR(PEARSON(Summary!$BI$3:$BI$8,Summary!BA$3:BA$8),0)</f>
        <v>0</v>
      </c>
      <c r="BA60">
        <f ca="1">IFERROR(PEARSON(Summary!$BI$3:$BI$8,Summary!BB$3:BB$8),0)</f>
        <v>-0.27729835020727933</v>
      </c>
      <c r="BB60">
        <f ca="1">IFERROR(PEARSON(Summary!$BI$3:$BI$8,Summary!BC$3:BC$8),0)</f>
        <v>0.66436383882991978</v>
      </c>
      <c r="BC60">
        <f ca="1">IFERROR(PEARSON(Summary!$BI$3:$BI$8,Summary!BD$3:BD$8),0)</f>
        <v>0.71807383704572059</v>
      </c>
      <c r="BD60">
        <f ca="1">IFERROR(PEARSON(Summary!$BI$3:$BI$8,Summary!BE$3:BE$8),0)</f>
        <v>0.6272967582318324</v>
      </c>
      <c r="BE60">
        <f ca="1">IFERROR(PEARSON(Summary!$BI$3:$BI$8,Summary!BF$3:BF$8),0)</f>
        <v>0.74659046407605789</v>
      </c>
      <c r="BF60">
        <f ca="1">IFERROR(PEARSON(Summary!$BI$3:$BI$8,Summary!BG$3:BG$8),0)</f>
        <v>-4.6419088425286151E-2</v>
      </c>
      <c r="BG60">
        <f ca="1">IFERROR(PEARSON(Summary!$BI$3:$BI$8,Summary!BH$3:BH$8),0)</f>
        <v>6.8471564260301113E-2</v>
      </c>
      <c r="BH60">
        <f ca="1">IFERROR(PEARSON(Summary!$BI$3:$BI$8,Summary!BI$3:BI$8),0)</f>
        <v>1.0000000000000002</v>
      </c>
      <c r="BI60">
        <f ca="1">IFERROR(PEARSON(Summary!$BI$3:$BI$8,Summary!BJ$3:BJ$8),0)</f>
        <v>0.55708601453115569</v>
      </c>
      <c r="BJ60">
        <f ca="1">IFERROR(PEARSON(Summary!$BI$3:$BI$8,Summary!BK$3:BK$8),0)</f>
        <v>-0.92309011976091304</v>
      </c>
      <c r="BK60">
        <f ca="1">IFERROR(PEARSON(Summary!$BI$3:$BI$8,Summary!BL$3:BL$8),0)</f>
        <v>0.95702440443347359</v>
      </c>
      <c r="BL60">
        <f ca="1">IFERROR(PEARSON(Summary!$BI$3:$BI$8,Summary!BM$3:BM$8),0)</f>
        <v>0.75077588962252728</v>
      </c>
      <c r="BM60">
        <f ca="1">IFERROR(PEARSON(Summary!$BI$3:$BI$8,Summary!BN$3:BN$8),0)</f>
        <v>0.93103448275862055</v>
      </c>
      <c r="BN60">
        <f ca="1">IFERROR(PEARSON(Summary!$BI$3:$BI$8,Summary!BO$3:BO$8),0)</f>
        <v>0.7516268517494773</v>
      </c>
      <c r="BO60">
        <f ca="1">IFERROR(PEARSON(Summary!$BI$3:$BI$8,Summary!BP$3:BP$8),0)</f>
        <v>0.52236398466992418</v>
      </c>
      <c r="BP60">
        <f ca="1">IFERROR(PEARSON(Summary!$BI$3:$BI$8,Summary!BQ$3:BQ$8),0)</f>
        <v>0.43328912241312106</v>
      </c>
      <c r="BQ60">
        <f ca="1">IFERROR(PEARSON(Summary!$BI$3:$BI$8,Summary!BR$3:BR$8),0)</f>
        <v>0.71772806918192766</v>
      </c>
      <c r="BR60">
        <f ca="1">IFERROR(PEARSON(Summary!$BI$3:$BI$8,Summary!BS$3:BS$8),0)</f>
        <v>0</v>
      </c>
      <c r="BS60">
        <f ca="1">IFERROR(PEARSON(Summary!$BI$3:$BI$8,Summary!BT$3:BT$8),0)</f>
        <v>-0.26465477652143571</v>
      </c>
      <c r="BT60">
        <f ca="1">IFERROR(PEARSON(Summary!$BI$3:$BI$8,Summary!BU$3:BU$8),0)</f>
        <v>0.60460358052759888</v>
      </c>
      <c r="BU60">
        <f ca="1">IFERROR(PEARSON(Summary!$BI$3:$BI$8,Summary!BV$3:BV$8),0)</f>
        <v>-0.31705807717257045</v>
      </c>
      <c r="BV60">
        <f ca="1">IFERROR(PEARSON(Summary!$BI$3:$BI$8,Summary!BW$3:BW$8),0)</f>
        <v>0</v>
      </c>
      <c r="BW60">
        <f ca="1">IFERROR(PEARSON(Summary!$BI$3:$BI$8,Summary!BX$3:BX$8),0)</f>
        <v>-0.31705807717257012</v>
      </c>
      <c r="BX60">
        <f ca="1">IFERROR(PEARSON(Summary!$BI$3:$BI$8,Summary!BY$3:BY$8),0)</f>
        <v>-0.42350486685628719</v>
      </c>
      <c r="BY60">
        <f ca="1">IFERROR(PEARSON(Summary!$BI$3:$BI$8,Summary!BZ$3:BZ$8),0)</f>
        <v>-0.34609212754885804</v>
      </c>
      <c r="BZ60">
        <f ca="1">IFERROR(PEARSON(Summary!$BI$3:$BI$8,Summary!CA$3:CA$8),0)</f>
        <v>0.59312324812262351</v>
      </c>
      <c r="CA60">
        <f ca="1">IFERROR(PEARSON(Summary!$BI$3:$BI$8,Summary!CB$3:CB$8),0)</f>
        <v>-0.41729778661280964</v>
      </c>
    </row>
    <row r="61" spans="1:79">
      <c r="A61" s="4" t="s">
        <v>53</v>
      </c>
      <c r="B61">
        <f ca="1">IFERROR(PEARSON(Summary!$BJ$3:$BJ$8,Summary!C$3:C$8),0)</f>
        <v>-6.3091517530130425E-2</v>
      </c>
      <c r="C61">
        <f ca="1">IFERROR(PEARSON(Summary!$BJ$3:$BJ$8,Summary!D$3:D$8),0)</f>
        <v>-6.3091517530130425E-2</v>
      </c>
      <c r="D61">
        <f ca="1">IFERROR(PEARSON(Summary!$BJ$3:$BJ$8,Summary!E$3:E$8),0)</f>
        <v>-0.1143611971409695</v>
      </c>
      <c r="E61">
        <f ca="1">IFERROR(PEARSON(Summary!$BJ$3:$BJ$8,Summary!F$3:F$8),0)</f>
        <v>-0.46673188959901624</v>
      </c>
      <c r="F61">
        <f ca="1">IFERROR(PEARSON(Summary!$BJ$3:$BJ$8,Summary!G$3:G$8),0)</f>
        <v>-7.4007931492958839E-2</v>
      </c>
      <c r="G61">
        <f ca="1">IFERROR(PEARSON(Summary!$BJ$3:$BJ$8,Summary!H$3:H$8),0)</f>
        <v>-9.2297326620151221E-2</v>
      </c>
      <c r="H61">
        <f ca="1">IFERROR(PEARSON(Summary!$BJ$3:$BJ$8,Summary!I$3:I$8),0)</f>
        <v>0.67550571881806509</v>
      </c>
      <c r="I61">
        <f ca="1">IFERROR(PEARSON(Summary!$BJ$3:$BJ$8,Summary!J$3:J$8),0)</f>
        <v>-7.4153002985056282E-2</v>
      </c>
      <c r="J61">
        <f ca="1">IFERROR(PEARSON(Summary!$BJ$3:$BJ$8,Summary!K$3:K$8),0)</f>
        <v>-5.9958655019381489E-2</v>
      </c>
      <c r="K61">
        <f ca="1">IFERROR(PEARSON(Summary!$BJ$3:$BJ$8,Summary!L$3:L$8),0)</f>
        <v>0.80644037491893683</v>
      </c>
      <c r="L61">
        <f ca="1">IFERROR(PEARSON(Summary!$BJ$3:$BJ$8,Summary!M$3:M$8),0)</f>
        <v>0.46413147325160103</v>
      </c>
      <c r="M61">
        <f ca="1">IFERROR(PEARSON(Summary!$BJ$3:$BJ$8,Summary!N$3:N$8),0)</f>
        <v>0.67550571881806487</v>
      </c>
      <c r="N61">
        <f ca="1">IFERROR(PEARSON(Summary!$BJ$3:$BJ$8,Summary!O$3:O$8),0)</f>
        <v>-0.44721359549995804</v>
      </c>
      <c r="O61">
        <f ca="1">IFERROR(PEARSON(Summary!$BJ$3:$BJ$8,Summary!P$3:P$8),0)</f>
        <v>-0.44721359549995787</v>
      </c>
      <c r="P61">
        <f ca="1">IFERROR(PEARSON(Summary!$BJ$3:$BJ$8,Summary!Q$3:Q$8),0)</f>
        <v>-0.47777383264086992</v>
      </c>
      <c r="Q61">
        <f ca="1">IFERROR(PEARSON(Summary!$BJ$3:$BJ$8,Summary!R$3:R$8),0)</f>
        <v>-0.45235812615338467</v>
      </c>
      <c r="R61">
        <f ca="1">IFERROR(PEARSON(Summary!$BJ$3:$BJ$8,Summary!S$3:S$8),0)</f>
        <v>-0.44721359549995787</v>
      </c>
      <c r="S61">
        <f ca="1">IFERROR(PEARSON(Summary!$BJ$3:$BJ$8,Summary!T$3:T$8),0)</f>
        <v>-9.4462730596043071E-2</v>
      </c>
      <c r="T61">
        <f ca="1">IFERROR(PEARSON(Summary!$BJ$3:$BJ$8,Summary!U$3:U$8),0)</f>
        <v>0.3645270195960616</v>
      </c>
      <c r="U61">
        <f ca="1">IFERROR(PEARSON(Summary!$BJ$3:$BJ$8,Summary!V$3:V$8),0)</f>
        <v>0.44721359549995787</v>
      </c>
      <c r="V61">
        <f ca="1">IFERROR(PEARSON(Summary!$BJ$3:$BJ$8,Summary!W$3:W$8),0)</f>
        <v>-0.5775710856967422</v>
      </c>
      <c r="W61">
        <f ca="1">IFERROR(PEARSON(Summary!$BJ$3:$BJ$8,Summary!X$3:X$8),0)</f>
        <v>0.23190792525747969</v>
      </c>
      <c r="X61">
        <f ca="1">IFERROR(PEARSON(Summary!$BJ$3:$BJ$8,Summary!Y$3:Y$8),0)</f>
        <v>0.66648916996719254</v>
      </c>
      <c r="Y61">
        <f ca="1">IFERROR(PEARSON(Summary!$BJ$3:$BJ$8,Summary!Z$3:Z$8),0)</f>
        <v>0.20401099328525055</v>
      </c>
      <c r="Z61">
        <f ca="1">IFERROR(PEARSON(Summary!$BJ$3:$BJ$8,Summary!AA$3:AA$8),0)</f>
        <v>0</v>
      </c>
      <c r="AA61">
        <f ca="1">IFERROR(PEARSON(Summary!$BJ$3:$BJ$8,Summary!AB$3:AB$8),0)</f>
        <v>0.85012719336753351</v>
      </c>
      <c r="AB61">
        <f ca="1">IFERROR(PEARSON(Summary!$BJ$3:$BJ$8,Summary!AC$3:AC$8),0)</f>
        <v>0</v>
      </c>
      <c r="AC61">
        <f ca="1">IFERROR(PEARSON(Summary!$BJ$3:$BJ$8,Summary!AD$3:AD$8),0)</f>
        <v>0.16706145308363171</v>
      </c>
      <c r="AD61">
        <f ca="1">IFERROR(PEARSON(Summary!$BJ$3:$BJ$8,Summary!AE$3:AE$8),0)</f>
        <v>-0.54164880496414403</v>
      </c>
      <c r="AE61">
        <f ca="1">IFERROR(PEARSON(Summary!$BJ$3:$BJ$8,Summary!AF$3:AF$8),0)</f>
        <v>0</v>
      </c>
      <c r="AF61">
        <f ca="1">IFERROR(PEARSON(Summary!$BJ$3:$BJ$8,Summary!AG$3:AG$8),0)</f>
        <v>-4.5754703940030436E-2</v>
      </c>
      <c r="AG61">
        <f ca="1">IFERROR(PEARSON(Summary!$BJ$3:$BJ$8,Summary!AH$3:AH$8),0)</f>
        <v>0.44721359549995787</v>
      </c>
      <c r="AH61">
        <f ca="1">IFERROR(PEARSON(Summary!$BJ$3:$BJ$8,Summary!AI$3:AI$8),0)</f>
        <v>-0.50756725768394173</v>
      </c>
      <c r="AI61">
        <f ca="1">IFERROR(PEARSON(Summary!$BJ$3:$BJ$8,Summary!AJ$3:AJ$8),0)</f>
        <v>0.80653080918368214</v>
      </c>
      <c r="AJ61">
        <f ca="1">IFERROR(PEARSON(Summary!$BJ$3:$BJ$8,Summary!AK$3:AK$8),0)</f>
        <v>0</v>
      </c>
      <c r="AK61">
        <f ca="1">IFERROR(PEARSON(Summary!$BJ$3:$BJ$8,Summary!AL$3:AL$8),0)</f>
        <v>-0.44721359549995787</v>
      </c>
      <c r="AL61">
        <f ca="1">IFERROR(PEARSON(Summary!$BJ$3:$BJ$8,Summary!AM$3:AM$8),0)</f>
        <v>-0.44135714350388883</v>
      </c>
      <c r="AM61">
        <f ca="1">IFERROR(PEARSON(Summary!$BJ$3:$BJ$8,Summary!AN$3:AN$8),0)</f>
        <v>-0.14014223307992582</v>
      </c>
      <c r="AN61">
        <f ca="1">IFERROR(PEARSON(Summary!$BJ$3:$BJ$8,Summary!AO$3:AO$8),0)</f>
        <v>0</v>
      </c>
      <c r="AO61">
        <f ca="1">IFERROR(PEARSON(Summary!$BJ$3:$BJ$8,Summary!AP$3:AP$8),0)</f>
        <v>-0.64418323539940203</v>
      </c>
      <c r="AP61">
        <f ca="1">IFERROR(PEARSON(Summary!$BJ$3:$BJ$8,Summary!AQ$3:AQ$8),0)</f>
        <v>0</v>
      </c>
      <c r="AQ61">
        <f ca="1">IFERROR(PEARSON(Summary!$BJ$3:$BJ$8,Summary!AR$3:AR$8),0)</f>
        <v>-0.75912633458083378</v>
      </c>
      <c r="AR61">
        <f ca="1">IFERROR(PEARSON(Summary!$BJ$3:$BJ$8,Summary!AS$3:AS$8),0)</f>
        <v>0.28082034145655532</v>
      </c>
      <c r="AS61">
        <f ca="1">IFERROR(PEARSON(Summary!$BJ$3:$BJ$8,Summary!AT$3:AT$8),0)</f>
        <v>-0.44721359549995787</v>
      </c>
      <c r="AT61">
        <f ca="1">IFERROR(PEARSON(Summary!$BJ$3:$BJ$8,Summary!AU$3:AU$8),0)</f>
        <v>0.13946472398642737</v>
      </c>
      <c r="AU61">
        <f ca="1">IFERROR(PEARSON(Summary!$BJ$3:$BJ$8,Summary!AV$3:AV$8),0)</f>
        <v>-0.70883768410136594</v>
      </c>
      <c r="AV61">
        <f ca="1">IFERROR(PEARSON(Summary!$BJ$3:$BJ$8,Summary!AW$3:AW$8),0)</f>
        <v>-0.81368768940117486</v>
      </c>
      <c r="AW61">
        <f ca="1">IFERROR(PEARSON(Summary!$BJ$3:$BJ$8,Summary!AX$3:AX$8),0)</f>
        <v>-0.83664800926891203</v>
      </c>
      <c r="AX61">
        <f ca="1">IFERROR(PEARSON(Summary!$BJ$3:$BJ$8,Summary!AY$3:AY$8),0)</f>
        <v>0.83336516749120759</v>
      </c>
      <c r="AY61">
        <f ca="1">IFERROR(PEARSON(Summary!$BJ$3:$BJ$8,Summary!AZ$3:AZ$8),0)</f>
        <v>-0.62008568827053567</v>
      </c>
      <c r="AZ61">
        <f ca="1">IFERROR(PEARSON(Summary!$BJ$3:$BJ$8,Summary!BA$3:BA$8),0)</f>
        <v>0</v>
      </c>
      <c r="BA61">
        <f ca="1">IFERROR(PEARSON(Summary!$BJ$3:$BJ$8,Summary!BB$3:BB$8),0)</f>
        <v>0.4569539090460274</v>
      </c>
      <c r="BB61">
        <f ca="1">IFERROR(PEARSON(Summary!$BJ$3:$BJ$8,Summary!BC$3:BC$8),0)</f>
        <v>0.89442719099991586</v>
      </c>
      <c r="BC61">
        <f ca="1">IFERROR(PEARSON(Summary!$BJ$3:$BJ$8,Summary!BD$3:BD$8),0)</f>
        <v>0.96673648904566356</v>
      </c>
      <c r="BD61">
        <f ca="1">IFERROR(PEARSON(Summary!$BJ$3:$BJ$8,Summary!BE$3:BE$8),0)</f>
        <v>0.96782927909146299</v>
      </c>
      <c r="BE61">
        <f ca="1">IFERROR(PEARSON(Summary!$BJ$3:$BJ$8,Summary!BF$3:BF$8),0)</f>
        <v>0.93205301101494886</v>
      </c>
      <c r="BF61">
        <f ca="1">IFERROR(PEARSON(Summary!$BJ$3:$BJ$8,Summary!BG$3:BG$8),0)</f>
        <v>0.69430836817554997</v>
      </c>
      <c r="BG61">
        <f ca="1">IFERROR(PEARSON(Summary!$BJ$3:$BJ$8,Summary!BH$3:BH$8),0)</f>
        <v>0.79951814139060307</v>
      </c>
      <c r="BH61">
        <f ca="1">IFERROR(PEARSON(Summary!$BJ$3:$BJ$8,Summary!BI$3:BI$8),0)</f>
        <v>0.55708601453115569</v>
      </c>
      <c r="BI61">
        <f ca="1">IFERROR(PEARSON(Summary!$BJ$3:$BJ$8,Summary!BJ$3:BJ$8),0)</f>
        <v>1</v>
      </c>
      <c r="BJ61">
        <f ca="1">IFERROR(PEARSON(Summary!$BJ$3:$BJ$8,Summary!BK$3:BK$8),0)</f>
        <v>-0.78940961437457546</v>
      </c>
      <c r="BK61">
        <f ca="1">IFERROR(PEARSON(Summary!$BJ$3:$BJ$8,Summary!BL$3:BL$8),0)</f>
        <v>0.67675296818395958</v>
      </c>
      <c r="BL61">
        <f ca="1">IFERROR(PEARSON(Summary!$BJ$3:$BJ$8,Summary!BM$3:BM$8),0)</f>
        <v>0.92880922000386013</v>
      </c>
      <c r="BM61">
        <f ca="1">IFERROR(PEARSON(Summary!$BJ$3:$BJ$8,Summary!BN$3:BN$8),0)</f>
        <v>0.43328912241312101</v>
      </c>
      <c r="BN61">
        <f ca="1">IFERROR(PEARSON(Summary!$BJ$3:$BJ$8,Summary!BO$3:BO$8),0)</f>
        <v>0.91902811640827842</v>
      </c>
      <c r="BO61">
        <f ca="1">IFERROR(PEARSON(Summary!$BJ$3:$BJ$8,Summary!BP$3:BP$8),0)</f>
        <v>0.96353886406228639</v>
      </c>
      <c r="BP61">
        <f ca="1">IFERROR(PEARSON(Summary!$BJ$3:$BJ$8,Summary!BQ$3:BQ$8),0)</f>
        <v>0.77777777777777779</v>
      </c>
      <c r="BQ61">
        <f ca="1">IFERROR(PEARSON(Summary!$BJ$3:$BJ$8,Summary!BR$3:BR$8),0)</f>
        <v>0.97114210275557311</v>
      </c>
      <c r="BR61">
        <f ca="1">IFERROR(PEARSON(Summary!$BJ$3:$BJ$8,Summary!BS$3:BS$8),0)</f>
        <v>0</v>
      </c>
      <c r="BS61">
        <f ca="1">IFERROR(PEARSON(Summary!$BJ$3:$BJ$8,Summary!BT$3:BT$8),0)</f>
        <v>0.54394972585251855</v>
      </c>
      <c r="BT61">
        <f ca="1">IFERROR(PEARSON(Summary!$BJ$3:$BJ$8,Summary!BU$3:BU$8),0)</f>
        <v>-0.11436119714096944</v>
      </c>
      <c r="BU61">
        <f ca="1">IFERROR(PEARSON(Summary!$BJ$3:$BJ$8,Summary!BV$3:BV$8),0)</f>
        <v>-0.46673188959901662</v>
      </c>
      <c r="BV61">
        <f ca="1">IFERROR(PEARSON(Summary!$BJ$3:$BJ$8,Summary!BW$3:BW$8),0)</f>
        <v>0</v>
      </c>
      <c r="BW61">
        <f ca="1">IFERROR(PEARSON(Summary!$BJ$3:$BJ$8,Summary!BX$3:BX$8),0)</f>
        <v>-0.46673188959901624</v>
      </c>
      <c r="BX61">
        <f ca="1">IFERROR(PEARSON(Summary!$BJ$3:$BJ$8,Summary!BY$3:BY$8),0)</f>
        <v>0.26703332911525718</v>
      </c>
      <c r="BY61">
        <f ca="1">IFERROR(PEARSON(Summary!$BJ$3:$BJ$8,Summary!BZ$3:BZ$8),0)</f>
        <v>-0.85468394648644175</v>
      </c>
      <c r="BZ61">
        <f ca="1">IFERROR(PEARSON(Summary!$BJ$3:$BJ$8,Summary!CA$3:CA$8),0)</f>
        <v>-0.16551258074146277</v>
      </c>
      <c r="CA61">
        <f ca="1">IFERROR(PEARSON(Summary!$BJ$3:$BJ$8,Summary!CB$3:CB$8),0)</f>
        <v>-0.63646800783184332</v>
      </c>
    </row>
    <row r="62" spans="1:79">
      <c r="A62" s="42" t="s">
        <v>64</v>
      </c>
      <c r="B62">
        <f ca="1">IFERROR(PEARSON(Summary!$BK$3:$BK$8,Summary!C$3:C$8),0)</f>
        <v>-0.41516238975246361</v>
      </c>
      <c r="C62">
        <f ca="1">IFERROR(PEARSON(Summary!$BK$3:$BK$8,Summary!D$3:D$8),0)</f>
        <v>-0.41516238975246361</v>
      </c>
      <c r="D62">
        <f ca="1">IFERROR(PEARSON(Summary!$BK$3:$BK$8,Summary!E$3:E$8),0)</f>
        <v>-0.3874170887239628</v>
      </c>
      <c r="E62">
        <f ca="1">IFERROR(PEARSON(Summary!$BK$3:$BK$8,Summary!F$3:F$8),0)</f>
        <v>0.30583268898125526</v>
      </c>
      <c r="F62">
        <f ca="1">IFERROR(PEARSON(Summary!$BK$3:$BK$8,Summary!G$3:G$8),0)</f>
        <v>-0.40809356478098324</v>
      </c>
      <c r="G62">
        <f ca="1">IFERROR(PEARSON(Summary!$BK$3:$BK$8,Summary!H$3:H$8),0)</f>
        <v>-0.39790148018887672</v>
      </c>
      <c r="H62">
        <f ca="1">IFERROR(PEARSON(Summary!$BK$3:$BK$8,Summary!I$3:I$8),0)</f>
        <v>-0.13144730007995714</v>
      </c>
      <c r="I62">
        <f ca="1">IFERROR(PEARSON(Summary!$BK$3:$BK$8,Summary!J$3:J$8),0)</f>
        <v>-0.40814316943074463</v>
      </c>
      <c r="J62">
        <f ca="1">IFERROR(PEARSON(Summary!$BK$3:$BK$8,Summary!K$3:K$8),0)</f>
        <v>-0.40865853662704832</v>
      </c>
      <c r="K62">
        <f ca="1">IFERROR(PEARSON(Summary!$BK$3:$BK$8,Summary!L$3:L$8),0)</f>
        <v>-0.32421917981433201</v>
      </c>
      <c r="L62">
        <f ca="1">IFERROR(PEARSON(Summary!$BK$3:$BK$8,Summary!M$3:M$8),0)</f>
        <v>-0.28663294490483976</v>
      </c>
      <c r="M62">
        <f ca="1">IFERROR(PEARSON(Summary!$BK$3:$BK$8,Summary!N$3:N$8),0)</f>
        <v>-0.13144730007995689</v>
      </c>
      <c r="N62">
        <f ca="1">IFERROR(PEARSON(Summary!$BK$3:$BK$8,Summary!O$3:O$8),0)</f>
        <v>0.51164451009665102</v>
      </c>
      <c r="O62">
        <f ca="1">IFERROR(PEARSON(Summary!$BK$3:$BK$8,Summary!P$3:P$8),0)</f>
        <v>0.51164451009665102</v>
      </c>
      <c r="P62">
        <f ca="1">IFERROR(PEARSON(Summary!$BK$3:$BK$8,Summary!Q$3:Q$8),0)</f>
        <v>0.43909971896877203</v>
      </c>
      <c r="Q62">
        <f ca="1">IFERROR(PEARSON(Summary!$BK$3:$BK$8,Summary!R$3:R$8),0)</f>
        <v>0.49148689184013089</v>
      </c>
      <c r="R62">
        <f ca="1">IFERROR(PEARSON(Summary!$BK$3:$BK$8,Summary!S$3:S$8),0)</f>
        <v>0.51164451009665102</v>
      </c>
      <c r="S62">
        <f ca="1">IFERROR(PEARSON(Summary!$BK$3:$BK$8,Summary!T$3:T$8),0)</f>
        <v>-5.5252391157472165E-2</v>
      </c>
      <c r="T62">
        <f ca="1">IFERROR(PEARSON(Summary!$BK$3:$BK$8,Summary!U$3:U$8),0)</f>
        <v>0.20436631900358454</v>
      </c>
      <c r="U62">
        <f ca="1">IFERROR(PEARSON(Summary!$BK$3:$BK$8,Summary!V$3:V$8),0)</f>
        <v>9.7212456918363416E-2</v>
      </c>
      <c r="V62">
        <f ca="1">IFERROR(PEARSON(Summary!$BK$3:$BK$8,Summary!W$3:W$8),0)</f>
        <v>0.62373450502899885</v>
      </c>
      <c r="W62">
        <f ca="1">IFERROR(PEARSON(Summary!$BK$3:$BK$8,Summary!X$3:X$8),0)</f>
        <v>0.1924350196579038</v>
      </c>
      <c r="X62">
        <f ca="1">IFERROR(PEARSON(Summary!$BK$3:$BK$8,Summary!Y$3:Y$8),0)</f>
        <v>-0.80704139327167579</v>
      </c>
      <c r="Y62">
        <f ca="1">IFERROR(PEARSON(Summary!$BK$3:$BK$8,Summary!Z$3:Z$8),0)</f>
        <v>0.35576312906172225</v>
      </c>
      <c r="Z62">
        <f ca="1">IFERROR(PEARSON(Summary!$BK$3:$BK$8,Summary!AA$3:AA$8),0)</f>
        <v>0</v>
      </c>
      <c r="AA62">
        <f ca="1">IFERROR(PEARSON(Summary!$BK$3:$BK$8,Summary!AB$3:AB$8),0)</f>
        <v>-0.50758025870153411</v>
      </c>
      <c r="AB62">
        <f ca="1">IFERROR(PEARSON(Summary!$BK$3:$BK$8,Summary!AC$3:AC$8),0)</f>
        <v>0</v>
      </c>
      <c r="AC62">
        <f ca="1">IFERROR(PEARSON(Summary!$BK$3:$BK$8,Summary!AD$3:AD$8),0)</f>
        <v>0.38334435831582486</v>
      </c>
      <c r="AD62">
        <f ca="1">IFERROR(PEARSON(Summary!$BK$3:$BK$8,Summary!AE$3:AE$8),0)</f>
        <v>0.45808333465794931</v>
      </c>
      <c r="AE62">
        <f ca="1">IFERROR(PEARSON(Summary!$BK$3:$BK$8,Summary!AF$3:AF$8),0)</f>
        <v>0</v>
      </c>
      <c r="AF62">
        <f ca="1">IFERROR(PEARSON(Summary!$BK$3:$BK$8,Summary!AG$3:AG$8),0)</f>
        <v>6.7774217894792141E-2</v>
      </c>
      <c r="AG62">
        <f ca="1">IFERROR(PEARSON(Summary!$BK$3:$BK$8,Summary!AH$3:AH$8),0)</f>
        <v>9.7212456918363443E-2</v>
      </c>
      <c r="AH62">
        <f ca="1">IFERROR(PEARSON(Summary!$BK$3:$BK$8,Summary!AI$3:AI$8),0)</f>
        <v>0.39409255975983765</v>
      </c>
      <c r="AI62">
        <f ca="1">IFERROR(PEARSON(Summary!$BK$3:$BK$8,Summary!AJ$3:AJ$8),0)</f>
        <v>-0.80298521383229082</v>
      </c>
      <c r="AJ62">
        <f ca="1">IFERROR(PEARSON(Summary!$BK$3:$BK$8,Summary!AK$3:AK$8),0)</f>
        <v>0</v>
      </c>
      <c r="AK62">
        <f ca="1">IFERROR(PEARSON(Summary!$BK$3:$BK$8,Summary!AL$3:AL$8),0)</f>
        <v>-9.7212456918363402E-2</v>
      </c>
      <c r="AL62">
        <f ca="1">IFERROR(PEARSON(Summary!$BK$3:$BK$8,Summary!AM$3:AM$8),0)</f>
        <v>0.47880448565589556</v>
      </c>
      <c r="AM62">
        <f ca="1">IFERROR(PEARSON(Summary!$BK$3:$BK$8,Summary!AN$3:AN$8),0)</f>
        <v>-0.40201337840518786</v>
      </c>
      <c r="AN62">
        <f ca="1">IFERROR(PEARSON(Summary!$BK$3:$BK$8,Summary!AO$3:AO$8),0)</f>
        <v>0</v>
      </c>
      <c r="AO62">
        <f ca="1">IFERROR(PEARSON(Summary!$BK$3:$BK$8,Summary!AP$3:AP$8),0)</f>
        <v>0.55002662951454284</v>
      </c>
      <c r="AP62">
        <f ca="1">IFERROR(PEARSON(Summary!$BK$3:$BK$8,Summary!AQ$3:AQ$8),0)</f>
        <v>0</v>
      </c>
      <c r="AQ62">
        <f ca="1">IFERROR(PEARSON(Summary!$BK$3:$BK$8,Summary!AR$3:AR$8),0)</f>
        <v>0.44078910554749878</v>
      </c>
      <c r="AR62">
        <f ca="1">IFERROR(PEARSON(Summary!$BK$3:$BK$8,Summary!AS$3:AS$8),0)</f>
        <v>-0.51713124379369624</v>
      </c>
      <c r="AS62">
        <f ca="1">IFERROR(PEARSON(Summary!$BK$3:$BK$8,Summary!AT$3:AT$8),0)</f>
        <v>0.51164451009665102</v>
      </c>
      <c r="AT62">
        <f ca="1">IFERROR(PEARSON(Summary!$BK$3:$BK$8,Summary!AU$3:AU$8),0)</f>
        <v>-0.53170998762641275</v>
      </c>
      <c r="AU62">
        <f ca="1">IFERROR(PEARSON(Summary!$BK$3:$BK$8,Summary!AV$3:AV$8),0)</f>
        <v>0.36378974308340145</v>
      </c>
      <c r="AV62">
        <f ca="1">IFERROR(PEARSON(Summary!$BK$3:$BK$8,Summary!AW$3:AW$8),0)</f>
        <v>0.46825483996180822</v>
      </c>
      <c r="AW62">
        <f ca="1">IFERROR(PEARSON(Summary!$BK$3:$BK$8,Summary!AX$3:AX$8),0)</f>
        <v>0.5383373383836707</v>
      </c>
      <c r="AX62">
        <f ca="1">IFERROR(PEARSON(Summary!$BK$3:$BK$8,Summary!AY$3:AY$8),0)</f>
        <v>-0.79205432002410192</v>
      </c>
      <c r="AY62">
        <f ca="1">IFERROR(PEARSON(Summary!$BK$3:$BK$8,Summary!AZ$3:AZ$8),0)</f>
        <v>7.7203583947359447E-2</v>
      </c>
      <c r="AZ62">
        <f ca="1">IFERROR(PEARSON(Summary!$BK$3:$BK$8,Summary!BA$3:BA$8),0)</f>
        <v>0</v>
      </c>
      <c r="BA62">
        <f ca="1">IFERROR(PEARSON(Summary!$BK$3:$BK$8,Summary!BB$3:BB$8),0)</f>
        <v>3.1437640633485364E-2</v>
      </c>
      <c r="BB62">
        <f ca="1">IFERROR(PEARSON(Summary!$BK$3:$BK$8,Summary!BC$3:BC$8),0)</f>
        <v>-0.89154055884341421</v>
      </c>
      <c r="BC62">
        <f ca="1">IFERROR(PEARSON(Summary!$BK$3:$BK$8,Summary!BD$3:BD$8),0)</f>
        <v>-0.9005735740456815</v>
      </c>
      <c r="BD62">
        <f ca="1">IFERROR(PEARSON(Summary!$BK$3:$BK$8,Summary!BE$3:BE$8),0)</f>
        <v>-0.86654233744209264</v>
      </c>
      <c r="BE62">
        <f ca="1">IFERROR(PEARSON(Summary!$BK$3:$BK$8,Summary!BF$3:BF$8),0)</f>
        <v>-0.93547293201588611</v>
      </c>
      <c r="BF62">
        <f ca="1">IFERROR(PEARSON(Summary!$BK$3:$BK$8,Summary!BG$3:BG$8),0)</f>
        <v>-0.2271337384149206</v>
      </c>
      <c r="BG62">
        <f ca="1">IFERROR(PEARSON(Summary!$BK$3:$BK$8,Summary!BH$3:BH$8),0)</f>
        <v>-0.31558435124659456</v>
      </c>
      <c r="BH62">
        <f ca="1">IFERROR(PEARSON(Summary!$BK$3:$BK$8,Summary!BI$3:BI$8),0)</f>
        <v>-0.92309011976091304</v>
      </c>
      <c r="BI62">
        <f ca="1">IFERROR(PEARSON(Summary!$BK$3:$BK$8,Summary!BJ$3:BJ$8),0)</f>
        <v>-0.78940961437457546</v>
      </c>
      <c r="BJ62">
        <f ca="1">IFERROR(PEARSON(Summary!$BK$3:$BK$8,Summary!BK$3:BK$8),0)</f>
        <v>1</v>
      </c>
      <c r="BK62">
        <f ca="1">IFERROR(PEARSON(Summary!$BK$3:$BK$8,Summary!BL$3:BL$8),0)</f>
        <v>-0.9317849791396482</v>
      </c>
      <c r="BL62">
        <f ca="1">IFERROR(PEARSON(Summary!$BK$3:$BK$8,Summary!BM$3:BM$8),0)</f>
        <v>-0.93542212620420162</v>
      </c>
      <c r="BM62">
        <f ca="1">IFERROR(PEARSON(Summary!$BK$3:$BK$8,Summary!BN$3:BN$8),0)</f>
        <v>-0.89122279686928185</v>
      </c>
      <c r="BN62">
        <f ca="1">IFERROR(PEARSON(Summary!$BK$3:$BK$8,Summary!BO$3:BO$8),0)</f>
        <v>-0.9387741866839816</v>
      </c>
      <c r="BO62">
        <f ca="1">IFERROR(PEARSON(Summary!$BK$3:$BK$8,Summary!BP$3:BP$8),0)</f>
        <v>-0.78726098994062277</v>
      </c>
      <c r="BP62">
        <f ca="1">IFERROR(PEARSON(Summary!$BK$3:$BK$8,Summary!BQ$3:BQ$8),0)</f>
        <v>-0.73220601913004102</v>
      </c>
      <c r="BQ62">
        <f ca="1">IFERROR(PEARSON(Summary!$BK$3:$BK$8,Summary!BR$3:BR$8),0)</f>
        <v>-0.89330263011891731</v>
      </c>
      <c r="BR62">
        <f ca="1">IFERROR(PEARSON(Summary!$BK$3:$BK$8,Summary!BS$3:BS$8),0)</f>
        <v>0</v>
      </c>
      <c r="BS62">
        <f ca="1">IFERROR(PEARSON(Summary!$BK$3:$BK$8,Summary!BT$3:BT$8),0)</f>
        <v>4.4610884302717868E-2</v>
      </c>
      <c r="BT62">
        <f ca="1">IFERROR(PEARSON(Summary!$BK$3:$BK$8,Summary!BU$3:BU$8),0)</f>
        <v>-0.38741708872396274</v>
      </c>
      <c r="BU62">
        <f ca="1">IFERROR(PEARSON(Summary!$BK$3:$BK$8,Summary!BV$3:BV$8),0)</f>
        <v>0.30583268898125571</v>
      </c>
      <c r="BV62">
        <f ca="1">IFERROR(PEARSON(Summary!$BK$3:$BK$8,Summary!BW$3:BW$8),0)</f>
        <v>0</v>
      </c>
      <c r="BW62">
        <f ca="1">IFERROR(PEARSON(Summary!$BK$3:$BK$8,Summary!BX$3:BX$8),0)</f>
        <v>0.30583268898125526</v>
      </c>
      <c r="BX62">
        <f ca="1">IFERROR(PEARSON(Summary!$BK$3:$BK$8,Summary!BY$3:BY$8),0)</f>
        <v>0.19028304434923246</v>
      </c>
      <c r="BY62">
        <f ca="1">IFERROR(PEARSON(Summary!$BK$3:$BK$8,Summary!BZ$3:BZ$8),0)</f>
        <v>0.55836011326890689</v>
      </c>
      <c r="BZ62">
        <f ca="1">IFERROR(PEARSON(Summary!$BK$3:$BK$8,Summary!CA$3:CA$8),0)</f>
        <v>-0.42624123153466881</v>
      </c>
      <c r="CA62">
        <f ca="1">IFERROR(PEARSON(Summary!$BK$3:$BK$8,Summary!CB$3:CB$8),0)</f>
        <v>0.60219474601240142</v>
      </c>
    </row>
    <row r="63" spans="1:79">
      <c r="A63" s="42" t="s">
        <v>97</v>
      </c>
      <c r="B63">
        <f ca="1">IFERROR(PEARSON(Summary!$BL$3:$BL$8,Summary!C$3:C$8),0)</f>
        <v>0.505799634644992</v>
      </c>
      <c r="C63">
        <f ca="1">IFERROR(PEARSON(Summary!$BL$3:$BL$8,Summary!D$3:D$8),0)</f>
        <v>0.505799634644992</v>
      </c>
      <c r="D63">
        <f ca="1">IFERROR(PEARSON(Summary!$BL$3:$BL$8,Summary!E$3:E$8),0)</f>
        <v>0.49480047600808791</v>
      </c>
      <c r="E63">
        <f ca="1">IFERROR(PEARSON(Summary!$BL$3:$BL$8,Summary!F$3:F$8),0)</f>
        <v>-0.41497465362474106</v>
      </c>
      <c r="F63">
        <f ca="1">IFERROR(PEARSON(Summary!$BL$3:$BL$8,Summary!G$3:G$8),0)</f>
        <v>0.50269513382435316</v>
      </c>
      <c r="G63">
        <f ca="1">IFERROR(PEARSON(Summary!$BL$3:$BL$8,Summary!H$3:H$8),0)</f>
        <v>0.49850078371202639</v>
      </c>
      <c r="H63">
        <f ca="1">IFERROR(PEARSON(Summary!$BL$3:$BL$8,Summary!I$3:I$8),0)</f>
        <v>0.13152431564160455</v>
      </c>
      <c r="I63">
        <f ca="1">IFERROR(PEARSON(Summary!$BL$3:$BL$8,Summary!J$3:J$8),0)</f>
        <v>0.50278865313380849</v>
      </c>
      <c r="J63">
        <f ca="1">IFERROR(PEARSON(Summary!$BL$3:$BL$8,Summary!K$3:K$8),0)</f>
        <v>0.49807395483240202</v>
      </c>
      <c r="K63">
        <f ca="1">IFERROR(PEARSON(Summary!$BL$3:$BL$8,Summary!L$3:L$8),0)</f>
        <v>0.3072524591228275</v>
      </c>
      <c r="L63">
        <f ca="1">IFERROR(PEARSON(Summary!$BL$3:$BL$8,Summary!M$3:M$8),0)</f>
        <v>0.38874243566500838</v>
      </c>
      <c r="M63">
        <f ca="1">IFERROR(PEARSON(Summary!$BL$3:$BL$8,Summary!N$3:N$8),0)</f>
        <v>0.1315243156416043</v>
      </c>
      <c r="N63">
        <f ca="1">IFERROR(PEARSON(Summary!$BL$3:$BL$8,Summary!O$3:O$8),0)</f>
        <v>-0.34921514788478908</v>
      </c>
      <c r="O63">
        <f ca="1">IFERROR(PEARSON(Summary!$BL$3:$BL$8,Summary!P$3:P$8),0)</f>
        <v>-0.34921514788478908</v>
      </c>
      <c r="P63">
        <f ca="1">IFERROR(PEARSON(Summary!$BL$3:$BL$8,Summary!Q$3:Q$8),0)</f>
        <v>-0.29663794311495789</v>
      </c>
      <c r="Q63">
        <f ca="1">IFERROR(PEARSON(Summary!$BL$3:$BL$8,Summary!R$3:R$8),0)</f>
        <v>-0.45406509460273753</v>
      </c>
      <c r="R63">
        <f ca="1">IFERROR(PEARSON(Summary!$BL$3:$BL$8,Summary!S$3:S$8),0)</f>
        <v>-0.34921514788478908</v>
      </c>
      <c r="S63">
        <f ca="1">IFERROR(PEARSON(Summary!$BL$3:$BL$8,Summary!T$3:T$8),0)</f>
        <v>0.37138396534373636</v>
      </c>
      <c r="T63">
        <f ca="1">IFERROR(PEARSON(Summary!$BL$3:$BL$8,Summary!U$3:U$8),0)</f>
        <v>-0.4281839685945199</v>
      </c>
      <c r="U63">
        <f ca="1">IFERROR(PEARSON(Summary!$BL$3:$BL$8,Summary!V$3:V$8),0)</f>
        <v>-0.34921514788478902</v>
      </c>
      <c r="V63">
        <f ca="1">IFERROR(PEARSON(Summary!$BL$3:$BL$8,Summary!W$3:W$8),0)</f>
        <v>-0.45888299625515822</v>
      </c>
      <c r="W63">
        <f ca="1">IFERROR(PEARSON(Summary!$BL$3:$BL$8,Summary!X$3:X$8),0)</f>
        <v>-0.26038336518094307</v>
      </c>
      <c r="X63">
        <f ca="1">IFERROR(PEARSON(Summary!$BL$3:$BL$8,Summary!Y$3:Y$8),0)</f>
        <v>0.81131379050714258</v>
      </c>
      <c r="Y63">
        <f ca="1">IFERROR(PEARSON(Summary!$BL$3:$BL$8,Summary!Z$3:Z$8),0)</f>
        <v>-0.51653705739618028</v>
      </c>
      <c r="Z63">
        <f ca="1">IFERROR(PEARSON(Summary!$BL$3:$BL$8,Summary!AA$3:AA$8),0)</f>
        <v>0</v>
      </c>
      <c r="AA63">
        <f ca="1">IFERROR(PEARSON(Summary!$BL$3:$BL$8,Summary!AB$3:AB$8),0)</f>
        <v>0.49572801645732573</v>
      </c>
      <c r="AB63">
        <f ca="1">IFERROR(PEARSON(Summary!$BL$3:$BL$8,Summary!AC$3:AC$8),0)</f>
        <v>0</v>
      </c>
      <c r="AC63">
        <f ca="1">IFERROR(PEARSON(Summary!$BL$3:$BL$8,Summary!AD$3:AD$8),0)</f>
        <v>-0.52853669735549125</v>
      </c>
      <c r="AD63">
        <f ca="1">IFERROR(PEARSON(Summary!$BL$3:$BL$8,Summary!AE$3:AE$8),0)</f>
        <v>-0.17192407396233123</v>
      </c>
      <c r="AE63">
        <f ca="1">IFERROR(PEARSON(Summary!$BL$3:$BL$8,Summary!AF$3:AF$8),0)</f>
        <v>0</v>
      </c>
      <c r="AF63">
        <f ca="1">IFERROR(PEARSON(Summary!$BL$3:$BL$8,Summary!AG$3:AG$8),0)</f>
        <v>2.8741633790873534E-3</v>
      </c>
      <c r="AG63">
        <f ca="1">IFERROR(PEARSON(Summary!$BL$3:$BL$8,Summary!AH$3:AH$8),0)</f>
        <v>-0.34921514788478908</v>
      </c>
      <c r="AH63">
        <f ca="1">IFERROR(PEARSON(Summary!$BL$3:$BL$8,Summary!AI$3:AI$8),0)</f>
        <v>-0.31900813481115781</v>
      </c>
      <c r="AI63">
        <f ca="1">IFERROR(PEARSON(Summary!$BL$3:$BL$8,Summary!AJ$3:AJ$8),0)</f>
        <v>0.88427019598807244</v>
      </c>
      <c r="AJ63">
        <f ca="1">IFERROR(PEARSON(Summary!$BL$3:$BL$8,Summary!AK$3:AK$8),0)</f>
        <v>0</v>
      </c>
      <c r="AK63">
        <f ca="1">IFERROR(PEARSON(Summary!$BL$3:$BL$8,Summary!AL$3:AL$8),0)</f>
        <v>0.34921514788478897</v>
      </c>
      <c r="AL63">
        <f ca="1">IFERROR(PEARSON(Summary!$BL$3:$BL$8,Summary!AM$3:AM$8),0)</f>
        <v>-0.36299620093297918</v>
      </c>
      <c r="AM63">
        <f ca="1">IFERROR(PEARSON(Summary!$BL$3:$BL$8,Summary!AN$3:AN$8),0)</f>
        <v>0.53564426204717197</v>
      </c>
      <c r="AN63">
        <f ca="1">IFERROR(PEARSON(Summary!$BL$3:$BL$8,Summary!AO$3:AO$8),0)</f>
        <v>0</v>
      </c>
      <c r="AO63">
        <f ca="1">IFERROR(PEARSON(Summary!$BL$3:$BL$8,Summary!AP$3:AP$8),0)</f>
        <v>-0.5166629431887626</v>
      </c>
      <c r="AP63">
        <f ca="1">IFERROR(PEARSON(Summary!$BL$3:$BL$8,Summary!AQ$3:AQ$8),0)</f>
        <v>0</v>
      </c>
      <c r="AQ63">
        <f ca="1">IFERROR(PEARSON(Summary!$BL$3:$BL$8,Summary!AR$3:AR$8),0)</f>
        <v>-0.40658496313977965</v>
      </c>
      <c r="AR63">
        <f ca="1">IFERROR(PEARSON(Summary!$BL$3:$BL$8,Summary!AS$3:AS$8),0)</f>
        <v>0.49134704460768119</v>
      </c>
      <c r="AS63">
        <f ca="1">IFERROR(PEARSON(Summary!$BL$3:$BL$8,Summary!AT$3:AT$8),0)</f>
        <v>-0.34921514788478913</v>
      </c>
      <c r="AT63">
        <f ca="1">IFERROR(PEARSON(Summary!$BL$3:$BL$8,Summary!AU$3:AU$8),0)</f>
        <v>0.53580597265462482</v>
      </c>
      <c r="AU63">
        <f ca="1">IFERROR(PEARSON(Summary!$BL$3:$BL$8,Summary!AV$3:AV$8),0)</f>
        <v>-0.39185407694797092</v>
      </c>
      <c r="AV63">
        <f ca="1">IFERROR(PEARSON(Summary!$BL$3:$BL$8,Summary!AW$3:AW$8),0)</f>
        <v>-0.46812814221607274</v>
      </c>
      <c r="AW63">
        <f ca="1">IFERROR(PEARSON(Summary!$BL$3:$BL$8,Summary!AX$3:AX$8),0)</f>
        <v>-0.55285725860882273</v>
      </c>
      <c r="AX63">
        <f ca="1">IFERROR(PEARSON(Summary!$BL$3:$BL$8,Summary!AY$3:AY$8),0)</f>
        <v>0.86114371366671993</v>
      </c>
      <c r="AY63">
        <f ca="1">IFERROR(PEARSON(Summary!$BL$3:$BL$8,Summary!AZ$3:AZ$8),0)</f>
        <v>-5.522451195585322E-2</v>
      </c>
      <c r="AZ63">
        <f ca="1">IFERROR(PEARSON(Summary!$BL$3:$BL$8,Summary!BA$3:BA$8),0)</f>
        <v>0</v>
      </c>
      <c r="BA63">
        <f ca="1">IFERROR(PEARSON(Summary!$BL$3:$BL$8,Summary!BB$3:BB$8),0)</f>
        <v>-9.2450199847453701E-2</v>
      </c>
      <c r="BB63">
        <f ca="1">IFERROR(PEARSON(Summary!$BL$3:$BL$8,Summary!BC$3:BC$8),0)</f>
        <v>0.76827332534653614</v>
      </c>
      <c r="BC63">
        <f ca="1">IFERROR(PEARSON(Summary!$BL$3:$BL$8,Summary!BD$3:BD$8),0)</f>
        <v>0.83038380837084436</v>
      </c>
      <c r="BD63">
        <f ca="1">IFERROR(PEARSON(Summary!$BL$3:$BL$8,Summary!BE$3:BE$8),0)</f>
        <v>0.72813383875199367</v>
      </c>
      <c r="BE63">
        <f ca="1">IFERROR(PEARSON(Summary!$BL$3:$BL$8,Summary!BF$3:BF$8),0)</f>
        <v>0.80360683984704095</v>
      </c>
      <c r="BF63">
        <f ca="1">IFERROR(PEARSON(Summary!$BL$3:$BL$8,Summary!BG$3:BG$8),0)</f>
        <v>0.1601820640525736</v>
      </c>
      <c r="BG63">
        <f ca="1">IFERROR(PEARSON(Summary!$BL$3:$BL$8,Summary!BH$3:BH$8),0)</f>
        <v>0.29221884141145121</v>
      </c>
      <c r="BH63">
        <f ca="1">IFERROR(PEARSON(Summary!$BL$3:$BL$8,Summary!BI$3:BI$8),0)</f>
        <v>0.95702440443347359</v>
      </c>
      <c r="BI63">
        <f ca="1">IFERROR(PEARSON(Summary!$BL$3:$BL$8,Summary!BJ$3:BJ$8),0)</f>
        <v>0.67675296818395958</v>
      </c>
      <c r="BJ63">
        <f ca="1">IFERROR(PEARSON(Summary!$BL$3:$BL$8,Summary!BK$3:BK$8),0)</f>
        <v>-0.9317849791396482</v>
      </c>
      <c r="BK63">
        <f ca="1">IFERROR(PEARSON(Summary!$BL$3:$BL$8,Summary!BL$3:BL$8),0)</f>
        <v>1</v>
      </c>
      <c r="BL63">
        <f ca="1">IFERROR(PEARSON(Summary!$BL$3:$BL$8,Summary!BM$3:BM$8),0)</f>
        <v>0.83620304332663686</v>
      </c>
      <c r="BM63">
        <f ca="1">IFERROR(PEARSON(Summary!$BL$3:$BL$8,Summary!BN$3:BN$8),0)</f>
        <v>0.84102144632032494</v>
      </c>
      <c r="BN63">
        <f ca="1">IFERROR(PEARSON(Summary!$BL$3:$BL$8,Summary!BO$3:BO$8),0)</f>
        <v>0.83368436924043421</v>
      </c>
      <c r="BO63">
        <f ca="1">IFERROR(PEARSON(Summary!$BL$3:$BL$8,Summary!BP$3:BP$8),0)</f>
        <v>0.65140449990993654</v>
      </c>
      <c r="BP63">
        <f ca="1">IFERROR(PEARSON(Summary!$BL$3:$BL$8,Summary!BQ$3:BQ$8),0)</f>
        <v>0.46852128566581819</v>
      </c>
      <c r="BQ63">
        <f ca="1">IFERROR(PEARSON(Summary!$BL$3:$BL$8,Summary!BR$3:BR$8),0)</f>
        <v>0.82702706682234395</v>
      </c>
      <c r="BR63">
        <f ca="1">IFERROR(PEARSON(Summary!$BL$3:$BL$8,Summary!BS$3:BS$8),0)</f>
        <v>0</v>
      </c>
      <c r="BS63">
        <f ca="1">IFERROR(PEARSON(Summary!$BL$3:$BL$8,Summary!BT$3:BT$8),0)</f>
        <v>-5.2229175676348265E-2</v>
      </c>
      <c r="BT63">
        <f ca="1">IFERROR(PEARSON(Summary!$BL$3:$BL$8,Summary!BU$3:BU$8),0)</f>
        <v>0.49480047600808785</v>
      </c>
      <c r="BU63">
        <f ca="1">IFERROR(PEARSON(Summary!$BL$3:$BL$8,Summary!BV$3:BV$8),0)</f>
        <v>-0.4149746536247414</v>
      </c>
      <c r="BV63">
        <f ca="1">IFERROR(PEARSON(Summary!$BL$3:$BL$8,Summary!BW$3:BW$8),0)</f>
        <v>0</v>
      </c>
      <c r="BW63">
        <f ca="1">IFERROR(PEARSON(Summary!$BL$3:$BL$8,Summary!BX$3:BX$8),0)</f>
        <v>-0.41497465362474106</v>
      </c>
      <c r="BX63">
        <f ca="1">IFERROR(PEARSON(Summary!$BL$3:$BL$8,Summary!BY$3:BY$8),0)</f>
        <v>-0.28234733671750556</v>
      </c>
      <c r="BY63">
        <f ca="1">IFERROR(PEARSON(Summary!$BL$3:$BL$8,Summary!BZ$3:BZ$8),0)</f>
        <v>-0.56679426722871651</v>
      </c>
      <c r="BZ63">
        <f ca="1">IFERROR(PEARSON(Summary!$BL$3:$BL$8,Summary!CA$3:CA$8),0)</f>
        <v>0.43265037559643776</v>
      </c>
      <c r="CA63">
        <f ca="1">IFERROR(PEARSON(Summary!$BL$3:$BL$8,Summary!CB$3:CB$8),0)</f>
        <v>-0.55957710031101882</v>
      </c>
    </row>
    <row r="64" spans="1:79">
      <c r="A64" s="42" t="s">
        <v>65</v>
      </c>
      <c r="B64">
        <f ca="1">IFERROR(PEARSON(Summary!$BM$3:$BM$8,Summary!C$3:C$8),0)</f>
        <v>0.2389960098567106</v>
      </c>
      <c r="C64">
        <f ca="1">IFERROR(PEARSON(Summary!$BM$3:$BM$8,Summary!D$3:D$8),0)</f>
        <v>0.2389960098567106</v>
      </c>
      <c r="D64">
        <f ca="1">IFERROR(PEARSON(Summary!$BM$3:$BM$8,Summary!E$3:E$8),0)</f>
        <v>0.19508030786835767</v>
      </c>
      <c r="E64">
        <f ca="1">IFERROR(PEARSON(Summary!$BM$3:$BM$8,Summary!F$3:F$8),0)</f>
        <v>-0.432837716764223</v>
      </c>
      <c r="F64">
        <f ca="1">IFERROR(PEARSON(Summary!$BM$3:$BM$8,Summary!G$3:G$8),0)</f>
        <v>0.22904563387319493</v>
      </c>
      <c r="G64">
        <f ca="1">IFERROR(PEARSON(Summary!$BM$3:$BM$8,Summary!H$3:H$8),0)</f>
        <v>0.21324461178876827</v>
      </c>
      <c r="H64">
        <f ca="1">IFERROR(PEARSON(Summary!$BM$3:$BM$8,Summary!I$3:I$8),0)</f>
        <v>0.39676789813594948</v>
      </c>
      <c r="I64">
        <f ca="1">IFERROR(PEARSON(Summary!$BM$3:$BM$8,Summary!J$3:J$8),0)</f>
        <v>0.22898810937979114</v>
      </c>
      <c r="J64">
        <f ca="1">IFERROR(PEARSON(Summary!$BM$3:$BM$8,Summary!K$3:K$8),0)</f>
        <v>0.23742411971084368</v>
      </c>
      <c r="K64">
        <f ca="1">IFERROR(PEARSON(Summary!$BM$3:$BM$8,Summary!L$3:L$8),0)</f>
        <v>0.57835245375900368</v>
      </c>
      <c r="L64">
        <f ca="1">IFERROR(PEARSON(Summary!$BM$3:$BM$8,Summary!M$3:M$8),0)</f>
        <v>0.42076765239861669</v>
      </c>
      <c r="M64">
        <f ca="1">IFERROR(PEARSON(Summary!$BM$3:$BM$8,Summary!N$3:N$8),0)</f>
        <v>0.39676789813594926</v>
      </c>
      <c r="N64">
        <f ca="1">IFERROR(PEARSON(Summary!$BM$3:$BM$8,Summary!O$3:O$8),0)</f>
        <v>-0.56197944403900413</v>
      </c>
      <c r="O64">
        <f ca="1">IFERROR(PEARSON(Summary!$BM$3:$BM$8,Summary!P$3:P$8),0)</f>
        <v>-0.56197944403900413</v>
      </c>
      <c r="P64">
        <f ca="1">IFERROR(PEARSON(Summary!$BM$3:$BM$8,Summary!Q$3:Q$8),0)</f>
        <v>-0.46813733325289936</v>
      </c>
      <c r="Q64">
        <f ca="1">IFERROR(PEARSON(Summary!$BM$3:$BM$8,Summary!R$3:R$8),0)</f>
        <v>-0.48093023781719524</v>
      </c>
      <c r="R64">
        <f ca="1">IFERROR(PEARSON(Summary!$BM$3:$BM$8,Summary!S$3:S$8),0)</f>
        <v>-0.56197944403900413</v>
      </c>
      <c r="S64">
        <f ca="1">IFERROR(PEARSON(Summary!$BM$3:$BM$8,Summary!T$3:T$8),0)</f>
        <v>-4.6975429006811446E-2</v>
      </c>
      <c r="T64">
        <f ca="1">IFERROR(PEARSON(Summary!$BM$3:$BM$8,Summary!U$3:U$8),0)</f>
        <v>5.907013877008585E-2</v>
      </c>
      <c r="U64">
        <f ca="1">IFERROR(PEARSON(Summary!$BM$3:$BM$8,Summary!V$3:V$8),0)</f>
        <v>0.17103722209882713</v>
      </c>
      <c r="V64">
        <f ca="1">IFERROR(PEARSON(Summary!$BM$3:$BM$8,Summary!W$3:W$8),0)</f>
        <v>-0.63407926734001085</v>
      </c>
      <c r="W64">
        <f ca="1">IFERROR(PEARSON(Summary!$BM$3:$BM$8,Summary!X$3:X$8),0)</f>
        <v>-3.0589096213649473E-2</v>
      </c>
      <c r="X64">
        <f ca="1">IFERROR(PEARSON(Summary!$BM$3:$BM$8,Summary!Y$3:Y$8),0)</f>
        <v>0.78557198118102145</v>
      </c>
      <c r="Y64">
        <f ca="1">IFERROR(PEARSON(Summary!$BM$3:$BM$8,Summary!Z$3:Z$8),0)</f>
        <v>-0.12193388992499206</v>
      </c>
      <c r="Z64">
        <f ca="1">IFERROR(PEARSON(Summary!$BM$3:$BM$8,Summary!AA$3:AA$8),0)</f>
        <v>0</v>
      </c>
      <c r="AA64">
        <f ca="1">IFERROR(PEARSON(Summary!$BM$3:$BM$8,Summary!AB$3:AB$8),0)</f>
        <v>0.70103115121276294</v>
      </c>
      <c r="AB64">
        <f ca="1">IFERROR(PEARSON(Summary!$BM$3:$BM$8,Summary!AC$3:AC$8),0)</f>
        <v>0</v>
      </c>
      <c r="AC64">
        <f ca="1">IFERROR(PEARSON(Summary!$BM$3:$BM$8,Summary!AD$3:AD$8),0)</f>
        <v>-0.1589321528720434</v>
      </c>
      <c r="AD64">
        <f ca="1">IFERROR(PEARSON(Summary!$BM$3:$BM$8,Summary!AE$3:AE$8),0)</f>
        <v>-0.52976463345603719</v>
      </c>
      <c r="AE64">
        <f ca="1">IFERROR(PEARSON(Summary!$BM$3:$BM$8,Summary!AF$3:AF$8),0)</f>
        <v>0</v>
      </c>
      <c r="AF64">
        <f ca="1">IFERROR(PEARSON(Summary!$BM$3:$BM$8,Summary!AG$3:AG$8),0)</f>
        <v>-2.6996380493914188E-2</v>
      </c>
      <c r="AG64">
        <f ca="1">IFERROR(PEARSON(Summary!$BM$3:$BM$8,Summary!AH$3:AH$8),0)</f>
        <v>0.1710372220988271</v>
      </c>
      <c r="AH64">
        <f ca="1">IFERROR(PEARSON(Summary!$BM$3:$BM$8,Summary!AI$3:AI$8),0)</f>
        <v>-0.51945575065774874</v>
      </c>
      <c r="AI64">
        <f ca="1">IFERROR(PEARSON(Summary!$BM$3:$BM$8,Summary!AJ$3:AJ$8),0)</f>
        <v>0.86296772929058252</v>
      </c>
      <c r="AJ64">
        <f ca="1">IFERROR(PEARSON(Summary!$BM$3:$BM$8,Summary!AK$3:AK$8),0)</f>
        <v>0</v>
      </c>
      <c r="AK64">
        <f ca="1">IFERROR(PEARSON(Summary!$BM$3:$BM$8,Summary!AL$3:AL$8),0)</f>
        <v>-0.17103722209882716</v>
      </c>
      <c r="AL64">
        <f ca="1">IFERROR(PEARSON(Summary!$BM$3:$BM$8,Summary!AM$3:AM$8),0)</f>
        <v>-0.47265758843606454</v>
      </c>
      <c r="AM64">
        <f ca="1">IFERROR(PEARSON(Summary!$BM$3:$BM$8,Summary!AN$3:AN$8),0)</f>
        <v>0.18497188164775058</v>
      </c>
      <c r="AN64">
        <f ca="1">IFERROR(PEARSON(Summary!$BM$3:$BM$8,Summary!AO$3:AO$8),0)</f>
        <v>0</v>
      </c>
      <c r="AO64">
        <f ca="1">IFERROR(PEARSON(Summary!$BM$3:$BM$8,Summary!AP$3:AP$8),0)</f>
        <v>-0.61282418188924681</v>
      </c>
      <c r="AP64">
        <f ca="1">IFERROR(PEARSON(Summary!$BM$3:$BM$8,Summary!AQ$3:AQ$8),0)</f>
        <v>0</v>
      </c>
      <c r="AQ64">
        <f ca="1">IFERROR(PEARSON(Summary!$BM$3:$BM$8,Summary!AR$3:AR$8),0)</f>
        <v>-0.60963670974879569</v>
      </c>
      <c r="AR64">
        <f ca="1">IFERROR(PEARSON(Summary!$BM$3:$BM$8,Summary!AS$3:AS$8),0)</f>
        <v>0.41473322239026783</v>
      </c>
      <c r="AS64">
        <f ca="1">IFERROR(PEARSON(Summary!$BM$3:$BM$8,Summary!AT$3:AT$8),0)</f>
        <v>-0.56197944403900402</v>
      </c>
      <c r="AT64">
        <f ca="1">IFERROR(PEARSON(Summary!$BM$3:$BM$8,Summary!AU$3:AU$8),0)</f>
        <v>0.41421079793831245</v>
      </c>
      <c r="AU64">
        <f ca="1">IFERROR(PEARSON(Summary!$BM$3:$BM$8,Summary!AV$3:AV$8),0)</f>
        <v>-0.53758437154175831</v>
      </c>
      <c r="AV64">
        <f ca="1">IFERROR(PEARSON(Summary!$BM$3:$BM$8,Summary!AW$3:AW$8),0)</f>
        <v>-0.65710737543057429</v>
      </c>
      <c r="AW64">
        <f ca="1">IFERROR(PEARSON(Summary!$BM$3:$BM$8,Summary!AX$3:AX$8),0)</f>
        <v>-0.71098368265334944</v>
      </c>
      <c r="AX64">
        <f ca="1">IFERROR(PEARSON(Summary!$BM$3:$BM$8,Summary!AY$3:AY$8),0)</f>
        <v>0.86926643568722539</v>
      </c>
      <c r="AY64">
        <f ca="1">IFERROR(PEARSON(Summary!$BM$3:$BM$8,Summary!AZ$3:AZ$8),0)</f>
        <v>-0.33213940716140239</v>
      </c>
      <c r="AZ64">
        <f ca="1">IFERROR(PEARSON(Summary!$BM$3:$BM$8,Summary!BA$3:BA$8),0)</f>
        <v>0</v>
      </c>
      <c r="BA64">
        <f ca="1">IFERROR(PEARSON(Summary!$BM$3:$BM$8,Summary!BB$3:BB$8),0)</f>
        <v>0.17956499898669606</v>
      </c>
      <c r="BB64">
        <f ca="1">IFERROR(PEARSON(Summary!$BM$3:$BM$8,Summary!BC$3:BC$8),0)</f>
        <v>0.9651386104148113</v>
      </c>
      <c r="BC64">
        <f ca="1">IFERROR(PEARSON(Summary!$BM$3:$BM$8,Summary!BD$3:BD$8),0)</f>
        <v>0.97978237226486997</v>
      </c>
      <c r="BD64">
        <f ca="1">IFERROR(PEARSON(Summary!$BM$3:$BM$8,Summary!BE$3:BE$8),0)</f>
        <v>0.98231355208631843</v>
      </c>
      <c r="BE64">
        <f ca="1">IFERROR(PEARSON(Summary!$BM$3:$BM$8,Summary!BF$3:BF$8),0)</f>
        <v>0.99165221881885757</v>
      </c>
      <c r="BF64">
        <f ca="1">IFERROR(PEARSON(Summary!$BM$3:$BM$8,Summary!BG$3:BG$8),0)</f>
        <v>0.454764517456133</v>
      </c>
      <c r="BG64">
        <f ca="1">IFERROR(PEARSON(Summary!$BM$3:$BM$8,Summary!BH$3:BH$8),0)</f>
        <v>0.56824562243606691</v>
      </c>
      <c r="BH64">
        <f ca="1">IFERROR(PEARSON(Summary!$BM$3:$BM$8,Summary!BI$3:BI$8),0)</f>
        <v>0.75077588962252728</v>
      </c>
      <c r="BI64">
        <f ca="1">IFERROR(PEARSON(Summary!$BM$3:$BM$8,Summary!BJ$3:BJ$8),0)</f>
        <v>0.92880922000386013</v>
      </c>
      <c r="BJ64">
        <f ca="1">IFERROR(PEARSON(Summary!$BM$3:$BM$8,Summary!BK$3:BK$8),0)</f>
        <v>-0.93542212620420162</v>
      </c>
      <c r="BK64">
        <f ca="1">IFERROR(PEARSON(Summary!$BM$3:$BM$8,Summary!BL$3:BL$8),0)</f>
        <v>0.83620304332663686</v>
      </c>
      <c r="BL64">
        <f ca="1">IFERROR(PEARSON(Summary!$BM$3:$BM$8,Summary!BM$3:BM$8),0)</f>
        <v>1.0000000000000002</v>
      </c>
      <c r="BM64">
        <f ca="1">IFERROR(PEARSON(Summary!$BM$3:$BM$8,Summary!BN$3:BN$8),0)</f>
        <v>0.68990216884232236</v>
      </c>
      <c r="BN64">
        <f ca="1">IFERROR(PEARSON(Summary!$BM$3:$BM$8,Summary!BO$3:BO$8),0)</f>
        <v>0.99932304438096853</v>
      </c>
      <c r="BO64">
        <f ca="1">IFERROR(PEARSON(Summary!$BM$3:$BM$8,Summary!BP$3:BP$8),0)</f>
        <v>0.95288723914135198</v>
      </c>
      <c r="BP64">
        <f ca="1">IFERROR(PEARSON(Summary!$BM$3:$BM$8,Summary!BQ$3:BQ$8),0)</f>
        <v>0.81953754706222948</v>
      </c>
      <c r="BQ64">
        <f ca="1">IFERROR(PEARSON(Summary!$BM$3:$BM$8,Summary!BR$3:BR$8),0)</f>
        <v>0.97821563389732202</v>
      </c>
      <c r="BR64">
        <f ca="1">IFERROR(PEARSON(Summary!$BM$3:$BM$8,Summary!BS$3:BS$8),0)</f>
        <v>0</v>
      </c>
      <c r="BS64">
        <f ca="1">IFERROR(PEARSON(Summary!$BM$3:$BM$8,Summary!BT$3:BT$8),0)</f>
        <v>0.22652740069981453</v>
      </c>
      <c r="BT64">
        <f ca="1">IFERROR(PEARSON(Summary!$BM$3:$BM$8,Summary!BU$3:BU$8),0)</f>
        <v>0.19508030786835773</v>
      </c>
      <c r="BU64">
        <f ca="1">IFERROR(PEARSON(Summary!$BM$3:$BM$8,Summary!BV$3:BV$8),0)</f>
        <v>-0.43283771676422339</v>
      </c>
      <c r="BV64">
        <f ca="1">IFERROR(PEARSON(Summary!$BM$3:$BM$8,Summary!BW$3:BW$8),0)</f>
        <v>0</v>
      </c>
      <c r="BW64">
        <f ca="1">IFERROR(PEARSON(Summary!$BM$3:$BM$8,Summary!BX$3:BX$8),0)</f>
        <v>-0.432837716764223</v>
      </c>
      <c r="BX64">
        <f ca="1">IFERROR(PEARSON(Summary!$BM$3:$BM$8,Summary!BY$3:BY$8),0)</f>
        <v>-8.9352508642597511E-3</v>
      </c>
      <c r="BY64">
        <f ca="1">IFERROR(PEARSON(Summary!$BM$3:$BM$8,Summary!BZ$3:BZ$8),0)</f>
        <v>-0.73315104637949147</v>
      </c>
      <c r="BZ64">
        <f ca="1">IFERROR(PEARSON(Summary!$BM$3:$BM$8,Summary!CA$3:CA$8),0)</f>
        <v>0.18904382609894993</v>
      </c>
      <c r="CA64">
        <f ca="1">IFERROR(PEARSON(Summary!$BM$3:$BM$8,Summary!CB$3:CB$8),0)</f>
        <v>-0.64124683542099503</v>
      </c>
    </row>
    <row r="65" spans="1:79">
      <c r="A65" s="42" t="s">
        <v>186</v>
      </c>
      <c r="B65">
        <f ca="1">IFERROR(PEARSON(Summary!$BN$3:$BN$8,Summary!C$3:C$8),0)</f>
        <v>0.60141110177152957</v>
      </c>
      <c r="C65">
        <f ca="1">IFERROR(PEARSON(Summary!$BN$3:$BN$8,Summary!D$3:D$8),0)</f>
        <v>0.60141110177152957</v>
      </c>
      <c r="D65">
        <f ca="1">IFERROR(PEARSON(Summary!$BN$3:$BN$8,Summary!E$3:E$8),0)</f>
        <v>0.59723774001567065</v>
      </c>
      <c r="E65">
        <f ca="1">IFERROR(PEARSON(Summary!$BN$3:$BN$8,Summary!F$3:F$8),0)</f>
        <v>-3.2607483152355857E-2</v>
      </c>
      <c r="F65">
        <f ca="1">IFERROR(PEARSON(Summary!$BN$3:$BN$8,Summary!G$3:G$8),0)</f>
        <v>0.59859821036128047</v>
      </c>
      <c r="G65">
        <f ca="1">IFERROR(PEARSON(Summary!$BN$3:$BN$8,Summary!H$3:H$8),0)</f>
        <v>0.59662647474911934</v>
      </c>
      <c r="H65">
        <f ca="1">IFERROR(PEARSON(Summary!$BN$3:$BN$8,Summary!I$3:I$8),0)</f>
        <v>-0.30895858941537074</v>
      </c>
      <c r="I65">
        <f ca="1">IFERROR(PEARSON(Summary!$BN$3:$BN$8,Summary!J$3:J$8),0)</f>
        <v>0.59878539911231365</v>
      </c>
      <c r="J65">
        <f ca="1">IFERROR(PEARSON(Summary!$BN$3:$BN$8,Summary!K$3:K$8),0)</f>
        <v>0.58904387916366074</v>
      </c>
      <c r="K65">
        <f ca="1">IFERROR(PEARSON(Summary!$BN$3:$BN$8,Summary!L$3:L$8),0)</f>
        <v>-0.12459238786191569</v>
      </c>
      <c r="L65">
        <f ca="1">IFERROR(PEARSON(Summary!$BN$3:$BN$8,Summary!M$3:M$8),0)</f>
        <v>8.0111107581442367E-3</v>
      </c>
      <c r="M65">
        <f ca="1">IFERROR(PEARSON(Summary!$BN$3:$BN$8,Summary!N$3:N$8),0)</f>
        <v>-0.30895858941537085</v>
      </c>
      <c r="N65">
        <f ca="1">IFERROR(PEARSON(Summary!$BN$3:$BN$8,Summary!O$3:O$8),0)</f>
        <v>-0.41522739926869989</v>
      </c>
      <c r="O65">
        <f ca="1">IFERROR(PEARSON(Summary!$BN$3:$BN$8,Summary!P$3:P$8),0)</f>
        <v>-0.41522739926869978</v>
      </c>
      <c r="P65">
        <f ca="1">IFERROR(PEARSON(Summary!$BN$3:$BN$8,Summary!Q$3:Q$8),0)</f>
        <v>-0.35271150862183304</v>
      </c>
      <c r="Q65">
        <f ca="1">IFERROR(PEARSON(Summary!$BN$3:$BN$8,Summary!R$3:R$8),0)</f>
        <v>-0.42247236525062665</v>
      </c>
      <c r="R65">
        <f ca="1">IFERROR(PEARSON(Summary!$BN$3:$BN$8,Summary!S$3:S$8),0)</f>
        <v>-0.41522739926869978</v>
      </c>
      <c r="S65">
        <f ca="1">IFERROR(PEARSON(Summary!$BN$3:$BN$8,Summary!T$3:T$8),0)</f>
        <v>9.1411996938676895E-2</v>
      </c>
      <c r="T65">
        <f ca="1">IFERROR(PEARSON(Summary!$BN$3:$BN$8,Summary!U$3:U$8),0)</f>
        <v>-0.50912372147931506</v>
      </c>
      <c r="U65">
        <f ca="1">IFERROR(PEARSON(Summary!$BN$3:$BN$8,Summary!V$3:V$8),0)</f>
        <v>-0.41522739926869973</v>
      </c>
      <c r="V65">
        <f ca="1">IFERROR(PEARSON(Summary!$BN$3:$BN$8,Summary!W$3:W$8),0)</f>
        <v>-0.54562579618258689</v>
      </c>
      <c r="W65">
        <f ca="1">IFERROR(PEARSON(Summary!$BN$3:$BN$8,Summary!X$3:X$8),0)</f>
        <v>-0.40388632935800278</v>
      </c>
      <c r="X65">
        <f ca="1">IFERROR(PEARSON(Summary!$BN$3:$BN$8,Summary!Y$3:Y$8),0)</f>
        <v>0.69432366017335667</v>
      </c>
      <c r="Y65">
        <f ca="1">IFERROR(PEARSON(Summary!$BN$3:$BN$8,Summary!Z$3:Z$8),0)</f>
        <v>-0.61417822298843439</v>
      </c>
      <c r="Z65">
        <f ca="1">IFERROR(PEARSON(Summary!$BN$3:$BN$8,Summary!AA$3:AA$8),0)</f>
        <v>0</v>
      </c>
      <c r="AA65">
        <f ca="1">IFERROR(PEARSON(Summary!$BN$3:$BN$8,Summary!AB$3:AB$8),0)</f>
        <v>0.11736057541742705</v>
      </c>
      <c r="AB65">
        <f ca="1">IFERROR(PEARSON(Summary!$BN$3:$BN$8,Summary!AC$3:AC$8),0)</f>
        <v>0</v>
      </c>
      <c r="AC65">
        <f ca="1">IFERROR(PEARSON(Summary!$BN$3:$BN$8,Summary!AD$3:AD$8),0)</f>
        <v>-0.62844615873705556</v>
      </c>
      <c r="AD65">
        <f ca="1">IFERROR(PEARSON(Summary!$BN$3:$BN$8,Summary!AE$3:AE$8),0)</f>
        <v>-0.35548011405154972</v>
      </c>
      <c r="AE65">
        <f ca="1">IFERROR(PEARSON(Summary!$BN$3:$BN$8,Summary!AF$3:AF$8),0)</f>
        <v>0</v>
      </c>
      <c r="AF65">
        <f ca="1">IFERROR(PEARSON(Summary!$BN$3:$BN$8,Summary!AG$3:AG$8),0)</f>
        <v>-0.12611288250372396</v>
      </c>
      <c r="AG65">
        <f ca="1">IFERROR(PEARSON(Summary!$BN$3:$BN$8,Summary!AH$3:AH$8),0)</f>
        <v>-0.41522739926869984</v>
      </c>
      <c r="AH65">
        <f ca="1">IFERROR(PEARSON(Summary!$BN$3:$BN$8,Summary!AI$3:AI$8),0)</f>
        <v>-0.17241379310344823</v>
      </c>
      <c r="AI65">
        <f ca="1">IFERROR(PEARSON(Summary!$BN$3:$BN$8,Summary!AJ$3:AJ$8),0)</f>
        <v>0.54509838145304224</v>
      </c>
      <c r="AJ65">
        <f ca="1">IFERROR(PEARSON(Summary!$BN$3:$BN$8,Summary!AK$3:AK$8),0)</f>
        <v>0</v>
      </c>
      <c r="AK65">
        <f ca="1">IFERROR(PEARSON(Summary!$BN$3:$BN$8,Summary!AL$3:AL$8),0)</f>
        <v>0.41522739926869984</v>
      </c>
      <c r="AL65">
        <f ca="1">IFERROR(PEARSON(Summary!$BN$3:$BN$8,Summary!AM$3:AM$8),0)</f>
        <v>-0.43161348919361858</v>
      </c>
      <c r="AM65">
        <f ca="1">IFERROR(PEARSON(Summary!$BN$3:$BN$8,Summary!AN$3:AN$8),0)</f>
        <v>0.63689726866151486</v>
      </c>
      <c r="AN65">
        <f ca="1">IFERROR(PEARSON(Summary!$BN$3:$BN$8,Summary!AO$3:AO$8),0)</f>
        <v>0</v>
      </c>
      <c r="AO65">
        <f ca="1">IFERROR(PEARSON(Summary!$BN$3:$BN$8,Summary!AP$3:AP$8),0)</f>
        <v>-0.35714429391635927</v>
      </c>
      <c r="AP65">
        <f ca="1">IFERROR(PEARSON(Summary!$BN$3:$BN$8,Summary!AQ$3:AQ$8),0)</f>
        <v>0</v>
      </c>
      <c r="AQ65">
        <f ca="1">IFERROR(PEARSON(Summary!$BN$3:$BN$8,Summary!AR$3:AR$8),0)</f>
        <v>-0.10391740681535758</v>
      </c>
      <c r="AR65">
        <f ca="1">IFERROR(PEARSON(Summary!$BN$3:$BN$8,Summary!AS$3:AS$8),0)</f>
        <v>0.58422653400510161</v>
      </c>
      <c r="AS65">
        <f ca="1">IFERROR(PEARSON(Summary!$BN$3:$BN$8,Summary!AT$3:AT$8),0)</f>
        <v>-0.41522739926869967</v>
      </c>
      <c r="AT65">
        <f ca="1">IFERROR(PEARSON(Summary!$BN$3:$BN$8,Summary!AU$3:AU$8),0)</f>
        <v>0.63708954747694857</v>
      </c>
      <c r="AU65">
        <f ca="1">IFERROR(PEARSON(Summary!$BN$3:$BN$8,Summary!AV$3:AV$8),0)</f>
        <v>-1.1976790927508805E-2</v>
      </c>
      <c r="AV65">
        <f ca="1">IFERROR(PEARSON(Summary!$BN$3:$BN$8,Summary!AW$3:AW$8),0)</f>
        <v>-8.6943314571460803E-2</v>
      </c>
      <c r="AW65">
        <f ca="1">IFERROR(PEARSON(Summary!$BN$3:$BN$8,Summary!AX$3:AX$8),0)</f>
        <v>-0.16631594690902587</v>
      </c>
      <c r="AX65">
        <f ca="1">IFERROR(PEARSON(Summary!$BN$3:$BN$8,Summary!AY$3:AY$8),0)</f>
        <v>0.51285096118746332</v>
      </c>
      <c r="AY65">
        <f ca="1">IFERROR(PEARSON(Summary!$BN$3:$BN$8,Summary!AZ$3:AZ$8),0)</f>
        <v>0.33334998128816579</v>
      </c>
      <c r="AZ65">
        <f ca="1">IFERROR(PEARSON(Summary!$BN$3:$BN$8,Summary!BA$3:BA$8),0)</f>
        <v>0</v>
      </c>
      <c r="BA65">
        <f ca="1">IFERROR(PEARSON(Summary!$BN$3:$BN$8,Summary!BB$3:BB$8),0)</f>
        <v>-0.34674613912287566</v>
      </c>
      <c r="BB65">
        <f ca="1">IFERROR(PEARSON(Summary!$BN$3:$BN$8,Summary!BC$3:BC$8),0)</f>
        <v>0.66436383882991956</v>
      </c>
      <c r="BC65">
        <f ca="1">IFERROR(PEARSON(Summary!$BN$3:$BN$8,Summary!BD$3:BD$8),0)</f>
        <v>0.61036276148886204</v>
      </c>
      <c r="BD65">
        <f ca="1">IFERROR(PEARSON(Summary!$BN$3:$BN$8,Summary!BE$3:BE$8),0)</f>
        <v>0.5702697802107568</v>
      </c>
      <c r="BE65">
        <f ca="1">IFERROR(PEARSON(Summary!$BN$3:$BN$8,Summary!BF$3:BF$8),0)</f>
        <v>0.69743224421919781</v>
      </c>
      <c r="BF65">
        <f ca="1">IFERROR(PEARSON(Summary!$BN$3:$BN$8,Summary!BG$3:BG$8),0)</f>
        <v>-0.15334431096068671</v>
      </c>
      <c r="BG65">
        <f ca="1">IFERROR(PEARSON(Summary!$BN$3:$BN$8,Summary!BH$3:BH$8),0)</f>
        <v>-0.12818626283791099</v>
      </c>
      <c r="BH65">
        <f ca="1">IFERROR(PEARSON(Summary!$BN$3:$BN$8,Summary!BI$3:BI$8),0)</f>
        <v>0.93103448275862055</v>
      </c>
      <c r="BI65">
        <f ca="1">IFERROR(PEARSON(Summary!$BN$3:$BN$8,Summary!BJ$3:BJ$8),0)</f>
        <v>0.43328912241312101</v>
      </c>
      <c r="BJ65">
        <f ca="1">IFERROR(PEARSON(Summary!$BN$3:$BN$8,Summary!BK$3:BK$8),0)</f>
        <v>-0.89122279686928185</v>
      </c>
      <c r="BK65">
        <f ca="1">IFERROR(PEARSON(Summary!$BN$3:$BN$8,Summary!BL$3:BL$8),0)</f>
        <v>0.84102144632032494</v>
      </c>
      <c r="BL65">
        <f ca="1">IFERROR(PEARSON(Summary!$BN$3:$BN$8,Summary!BM$3:BM$8),0)</f>
        <v>0.68990216884232236</v>
      </c>
      <c r="BM65">
        <f ca="1">IFERROR(PEARSON(Summary!$BN$3:$BN$8,Summary!BN$3:BN$8),0)</f>
        <v>1</v>
      </c>
      <c r="BN65">
        <f ca="1">IFERROR(PEARSON(Summary!$BN$3:$BN$8,Summary!BO$3:BO$8),0)</f>
        <v>0.70369702352197427</v>
      </c>
      <c r="BO65">
        <f ca="1">IFERROR(PEARSON(Summary!$BN$3:$BN$8,Summary!BP$3:BP$8),0)</f>
        <v>0.45031377988786575</v>
      </c>
      <c r="BP65">
        <f ca="1">IFERROR(PEARSON(Summary!$BN$3:$BN$8,Summary!BQ$3:BQ$8),0)</f>
        <v>0.55708601453115558</v>
      </c>
      <c r="BQ65">
        <f ca="1">IFERROR(PEARSON(Summary!$BN$3:$BN$8,Summary!BR$3:BR$8),0)</f>
        <v>0.59259729638510805</v>
      </c>
      <c r="BR65">
        <f ca="1">IFERROR(PEARSON(Summary!$BN$3:$BN$8,Summary!BS$3:BS$8),0)</f>
        <v>0</v>
      </c>
      <c r="BS65">
        <f ca="1">IFERROR(PEARSON(Summary!$BN$3:$BN$8,Summary!BT$3:BT$8),0)</f>
        <v>-0.46257655293084476</v>
      </c>
      <c r="BT65">
        <f ca="1">IFERROR(PEARSON(Summary!$BN$3:$BN$8,Summary!BU$3:BU$8),0)</f>
        <v>0.59723774001567054</v>
      </c>
      <c r="BU65">
        <f ca="1">IFERROR(PEARSON(Summary!$BN$3:$BN$8,Summary!BV$3:BV$8),0)</f>
        <v>-3.2607483152356224E-2</v>
      </c>
      <c r="BV65">
        <f ca="1">IFERROR(PEARSON(Summary!$BN$3:$BN$8,Summary!BW$3:BW$8),0)</f>
        <v>0</v>
      </c>
      <c r="BW65">
        <f ca="1">IFERROR(PEARSON(Summary!$BN$3:$BN$8,Summary!BX$3:BX$8),0)</f>
        <v>-3.2607483152355857E-2</v>
      </c>
      <c r="BX65">
        <f ca="1">IFERROR(PEARSON(Summary!$BN$3:$BN$8,Summary!BY$3:BY$8),0)</f>
        <v>-0.42350486685628719</v>
      </c>
      <c r="BY65">
        <f ca="1">IFERROR(PEARSON(Summary!$BN$3:$BN$8,Summary!BZ$3:BZ$8),0)</f>
        <v>-0.18217040666774692</v>
      </c>
      <c r="BZ65">
        <f ca="1">IFERROR(PEARSON(Summary!$BN$3:$BN$8,Summary!CA$3:CA$8),0)</f>
        <v>0.72909864832841764</v>
      </c>
      <c r="CA65">
        <f ca="1">IFERROR(PEARSON(Summary!$BN$3:$BN$8,Summary!CB$3:CB$8),0)</f>
        <v>-0.44091194332858569</v>
      </c>
    </row>
    <row r="66" spans="1:79">
      <c r="A66" s="42" t="s">
        <v>67</v>
      </c>
      <c r="B66">
        <f ca="1">IFERROR(PEARSON(Summary!$BO$3:$BO$8,Summary!C$3:C$8),0)</f>
        <v>0.24377482542489784</v>
      </c>
      <c r="C66">
        <f ca="1">IFERROR(PEARSON(Summary!$BO$3:$BO$8,Summary!D$3:D$8),0)</f>
        <v>0.24377482542489784</v>
      </c>
      <c r="D66">
        <f ca="1">IFERROR(PEARSON(Summary!$BO$3:$BO$8,Summary!E$3:E$8),0)</f>
        <v>0.2006011441881605</v>
      </c>
      <c r="E66">
        <f ca="1">IFERROR(PEARSON(Summary!$BO$3:$BO$8,Summary!F$3:F$8),0)</f>
        <v>-0.4069319401896383</v>
      </c>
      <c r="F66">
        <f ca="1">IFERROR(PEARSON(Summary!$BO$3:$BO$8,Summary!G$3:G$8),0)</f>
        <v>0.23387107955589745</v>
      </c>
      <c r="G66">
        <f ca="1">IFERROR(PEARSON(Summary!$BO$3:$BO$8,Summary!H$3:H$8),0)</f>
        <v>0.2183066831822752</v>
      </c>
      <c r="H66">
        <f ca="1">IFERROR(PEARSON(Summary!$BO$3:$BO$8,Summary!I$3:I$8),0)</f>
        <v>0.37467082080097097</v>
      </c>
      <c r="I66">
        <f ca="1">IFERROR(PEARSON(Summary!$BO$3:$BO$8,Summary!J$3:J$8),0)</f>
        <v>0.23382451042456634</v>
      </c>
      <c r="J66">
        <f ca="1">IFERROR(PEARSON(Summary!$BO$3:$BO$8,Summary!K$3:K$8),0)</f>
        <v>0.24161879295928373</v>
      </c>
      <c r="K66">
        <f ca="1">IFERROR(PEARSON(Summary!$BO$3:$BO$8,Summary!L$3:L$8),0)</f>
        <v>0.55840143077123328</v>
      </c>
      <c r="L66">
        <f ca="1">IFERROR(PEARSON(Summary!$BO$3:$BO$8,Summary!M$3:M$8),0)</f>
        <v>0.39453733010672276</v>
      </c>
      <c r="M66">
        <f ca="1">IFERROR(PEARSON(Summary!$BO$3:$BO$8,Summary!N$3:N$8),0)</f>
        <v>0.37467082080097075</v>
      </c>
      <c r="N66">
        <f ca="1">IFERROR(PEARSON(Summary!$BO$3:$BO$8,Summary!O$3:O$8),0)</f>
        <v>-0.56141106266274299</v>
      </c>
      <c r="O66">
        <f ca="1">IFERROR(PEARSON(Summary!$BO$3:$BO$8,Summary!P$3:P$8),0)</f>
        <v>-0.56141106266274288</v>
      </c>
      <c r="P66">
        <f ca="1">IFERROR(PEARSON(Summary!$BO$3:$BO$8,Summary!Q$3:Q$8),0)</f>
        <v>-0.48453216540517285</v>
      </c>
      <c r="Q66">
        <f ca="1">IFERROR(PEARSON(Summary!$BO$3:$BO$8,Summary!R$3:R$8),0)</f>
        <v>-0.4943706605560268</v>
      </c>
      <c r="R66">
        <f ca="1">IFERROR(PEARSON(Summary!$BO$3:$BO$8,Summary!S$3:S$8),0)</f>
        <v>-0.56141106266274288</v>
      </c>
      <c r="S66">
        <f ca="1">IFERROR(PEARSON(Summary!$BO$3:$BO$8,Summary!T$3:T$8),0)</f>
        <v>-5.3717675937669948E-2</v>
      </c>
      <c r="T66">
        <f ca="1">IFERROR(PEARSON(Summary!$BO$3:$BO$8,Summary!U$3:U$8),0)</f>
        <v>5.0628624201055697E-2</v>
      </c>
      <c r="U66">
        <f ca="1">IFERROR(PEARSON(Summary!$BO$3:$BO$8,Summary!V$3:V$8),0)</f>
        <v>0.16265180320135547</v>
      </c>
      <c r="V66">
        <f ca="1">IFERROR(PEARSON(Summary!$BO$3:$BO$8,Summary!W$3:W$8),0)</f>
        <v>-0.65262070649101289</v>
      </c>
      <c r="W66">
        <f ca="1">IFERROR(PEARSON(Summary!$BO$3:$BO$8,Summary!X$3:X$8),0)</f>
        <v>-3.3599555010716618E-2</v>
      </c>
      <c r="X66">
        <f ca="1">IFERROR(PEARSON(Summary!$BO$3:$BO$8,Summary!Y$3:Y$8),0)</f>
        <v>0.79436166874233471</v>
      </c>
      <c r="Y66">
        <f ca="1">IFERROR(PEARSON(Summary!$BO$3:$BO$8,Summary!Z$3:Z$8),0)</f>
        <v>-0.12975740803334809</v>
      </c>
      <c r="Z66">
        <f ca="1">IFERROR(PEARSON(Summary!$BO$3:$BO$8,Summary!AA$3:AA$8),0)</f>
        <v>0</v>
      </c>
      <c r="AA66">
        <f ca="1">IFERROR(PEARSON(Summary!$BO$3:$BO$8,Summary!AB$3:AB$8),0)</f>
        <v>0.68887897650496277</v>
      </c>
      <c r="AB66">
        <f ca="1">IFERROR(PEARSON(Summary!$BO$3:$BO$8,Summary!AC$3:AC$8),0)</f>
        <v>0</v>
      </c>
      <c r="AC66">
        <f ca="1">IFERROR(PEARSON(Summary!$BO$3:$BO$8,Summary!AD$3:AD$8),0)</f>
        <v>-0.16652008545734323</v>
      </c>
      <c r="AD66">
        <f ca="1">IFERROR(PEARSON(Summary!$BO$3:$BO$8,Summary!AE$3:AE$8),0)</f>
        <v>-0.54872582928735081</v>
      </c>
      <c r="AE66">
        <f ca="1">IFERROR(PEARSON(Summary!$BO$3:$BO$8,Summary!AF$3:AF$8),0)</f>
        <v>0</v>
      </c>
      <c r="AF66">
        <f ca="1">IFERROR(PEARSON(Summary!$BO$3:$BO$8,Summary!AG$3:AG$8),0)</f>
        <v>-4.5764791224479268E-2</v>
      </c>
      <c r="AG66">
        <f ca="1">IFERROR(PEARSON(Summary!$BO$3:$BO$8,Summary!AH$3:AH$8),0)</f>
        <v>0.16265180320135544</v>
      </c>
      <c r="AH66">
        <f ca="1">IFERROR(PEARSON(Summary!$BO$3:$BO$8,Summary!AI$3:AI$8),0)</f>
        <v>-0.50500609923341688</v>
      </c>
      <c r="AI66">
        <f ca="1">IFERROR(PEARSON(Summary!$BO$3:$BO$8,Summary!AJ$3:AJ$8),0)</f>
        <v>0.85493388299640849</v>
      </c>
      <c r="AJ66">
        <f ca="1">IFERROR(PEARSON(Summary!$BO$3:$BO$8,Summary!AK$3:AK$8),0)</f>
        <v>0</v>
      </c>
      <c r="AK66">
        <f ca="1">IFERROR(PEARSON(Summary!$BO$3:$BO$8,Summary!AL$3:AL$8),0)</f>
        <v>-0.16265180320135544</v>
      </c>
      <c r="AL66">
        <f ca="1">IFERROR(PEARSON(Summary!$BO$3:$BO$8,Summary!AM$3:AM$8),0)</f>
        <v>-0.49071433162235917</v>
      </c>
      <c r="AM66">
        <f ca="1">IFERROR(PEARSON(Summary!$BO$3:$BO$8,Summary!AN$3:AN$8),0)</f>
        <v>0.19236988521846665</v>
      </c>
      <c r="AN66">
        <f ca="1">IFERROR(PEARSON(Summary!$BO$3:$BO$8,Summary!AO$3:AO$8),0)</f>
        <v>0</v>
      </c>
      <c r="AO66">
        <f ca="1">IFERROR(PEARSON(Summary!$BO$3:$BO$8,Summary!AP$3:AP$8),0)</f>
        <v>-0.61822850583937028</v>
      </c>
      <c r="AP66">
        <f ca="1">IFERROR(PEARSON(Summary!$BO$3:$BO$8,Summary!AQ$3:AQ$8),0)</f>
        <v>0</v>
      </c>
      <c r="AQ66">
        <f ca="1">IFERROR(PEARSON(Summary!$BO$3:$BO$8,Summary!AR$3:AR$8),0)</f>
        <v>-0.6032861532234991</v>
      </c>
      <c r="AR66">
        <f ca="1">IFERROR(PEARSON(Summary!$BO$3:$BO$8,Summary!AS$3:AS$8),0)</f>
        <v>0.43547467667113393</v>
      </c>
      <c r="AS66">
        <f ca="1">IFERROR(PEARSON(Summary!$BO$3:$BO$8,Summary!AT$3:AT$8),0)</f>
        <v>-0.56141106266274288</v>
      </c>
      <c r="AT66">
        <f ca="1">IFERROR(PEARSON(Summary!$BO$3:$BO$8,Summary!AU$3:AU$8),0)</f>
        <v>0.41881156318853546</v>
      </c>
      <c r="AU66">
        <f ca="1">IFERROR(PEARSON(Summary!$BO$3:$BO$8,Summary!AV$3:AV$8),0)</f>
        <v>-0.52603686939835848</v>
      </c>
      <c r="AV66">
        <f ca="1">IFERROR(PEARSON(Summary!$BO$3:$BO$8,Summary!AW$3:AW$8),0)</f>
        <v>-0.64505779695580345</v>
      </c>
      <c r="AW66">
        <f ca="1">IFERROR(PEARSON(Summary!$BO$3:$BO$8,Summary!AX$3:AX$8),0)</f>
        <v>-0.69923649085905071</v>
      </c>
      <c r="AX66">
        <f ca="1">IFERROR(PEARSON(Summary!$BO$3:$BO$8,Summary!AY$3:AY$8),0)</f>
        <v>0.86061266333795139</v>
      </c>
      <c r="AY66">
        <f ca="1">IFERROR(PEARSON(Summary!$BO$3:$BO$8,Summary!AZ$3:AZ$8),0)</f>
        <v>-0.31400546809334312</v>
      </c>
      <c r="AZ66">
        <f ca="1">IFERROR(PEARSON(Summary!$BO$3:$BO$8,Summary!BA$3:BA$8),0)</f>
        <v>0</v>
      </c>
      <c r="BA66">
        <f ca="1">IFERROR(PEARSON(Summary!$BO$3:$BO$8,Summary!BB$3:BB$8),0)</f>
        <v>0.17057205449941723</v>
      </c>
      <c r="BB66">
        <f ca="1">IFERROR(PEARSON(Summary!$BO$3:$BO$8,Summary!BC$3:BC$8),0)</f>
        <v>0.97066398684679833</v>
      </c>
      <c r="BC66">
        <f ca="1">IFERROR(PEARSON(Summary!$BO$3:$BO$8,Summary!BD$3:BD$8),0)</f>
        <v>0.97427927812785609</v>
      </c>
      <c r="BD66">
        <f ca="1">IFERROR(PEARSON(Summary!$BO$3:$BO$8,Summary!BE$3:BE$8),0)</f>
        <v>0.98033741803688468</v>
      </c>
      <c r="BE66">
        <f ca="1">IFERROR(PEARSON(Summary!$BO$3:$BO$8,Summary!BF$3:BF$8),0)</f>
        <v>0.99095310089620803</v>
      </c>
      <c r="BF66">
        <f ca="1">IFERROR(PEARSON(Summary!$BO$3:$BO$8,Summary!BG$3:BG$8),0)</f>
        <v>0.44390568455248164</v>
      </c>
      <c r="BG66">
        <f ca="1">IFERROR(PEARSON(Summary!$BO$3:$BO$8,Summary!BH$3:BH$8),0)</f>
        <v>0.54932857479250485</v>
      </c>
      <c r="BH66">
        <f ca="1">IFERROR(PEARSON(Summary!$BO$3:$BO$8,Summary!BI$3:BI$8),0)</f>
        <v>0.7516268517494773</v>
      </c>
      <c r="BI66">
        <f ca="1">IFERROR(PEARSON(Summary!$BO$3:$BO$8,Summary!BJ$3:BJ$8),0)</f>
        <v>0.91902811640827842</v>
      </c>
      <c r="BJ66">
        <f ca="1">IFERROR(PEARSON(Summary!$BO$3:$BO$8,Summary!BK$3:BK$8),0)</f>
        <v>-0.9387741866839816</v>
      </c>
      <c r="BK66">
        <f ca="1">IFERROR(PEARSON(Summary!$BO$3:$BO$8,Summary!BL$3:BL$8),0)</f>
        <v>0.83368436924043421</v>
      </c>
      <c r="BL66">
        <f ca="1">IFERROR(PEARSON(Summary!$BO$3:$BO$8,Summary!BM$3:BM$8),0)</f>
        <v>0.99932304438096853</v>
      </c>
      <c r="BM66">
        <f ca="1">IFERROR(PEARSON(Summary!$BO$3:$BO$8,Summary!BN$3:BN$8),0)</f>
        <v>0.70369702352197427</v>
      </c>
      <c r="BN66">
        <f ca="1">IFERROR(PEARSON(Summary!$BO$3:$BO$8,Summary!BO$3:BO$8),0)</f>
        <v>0.99999999999999978</v>
      </c>
      <c r="BO66">
        <f ca="1">IFERROR(PEARSON(Summary!$BO$3:$BO$8,Summary!BP$3:BP$8),0)</f>
        <v>0.94889532857786385</v>
      </c>
      <c r="BP66">
        <f ca="1">IFERROR(PEARSON(Summary!$BO$3:$BO$8,Summary!BQ$3:BQ$8),0)</f>
        <v>0.83299144168069517</v>
      </c>
      <c r="BQ66">
        <f ca="1">IFERROR(PEARSON(Summary!$BO$3:$BO$8,Summary!BR$3:BR$8),0)</f>
        <v>0.97069750791181497</v>
      </c>
      <c r="BR66">
        <f ca="1">IFERROR(PEARSON(Summary!$BO$3:$BO$8,Summary!BS$3:BS$8),0)</f>
        <v>0</v>
      </c>
      <c r="BS66">
        <f ca="1">IFERROR(PEARSON(Summary!$BO$3:$BO$8,Summary!BT$3:BT$8),0)</f>
        <v>0.20437604705991766</v>
      </c>
      <c r="BT66">
        <f ca="1">IFERROR(PEARSON(Summary!$BO$3:$BO$8,Summary!BU$3:BU$8),0)</f>
        <v>0.2006011441881605</v>
      </c>
      <c r="BU66">
        <f ca="1">IFERROR(PEARSON(Summary!$BO$3:$BO$8,Summary!BV$3:BV$8),0)</f>
        <v>-0.40693194018963874</v>
      </c>
      <c r="BV66">
        <f ca="1">IFERROR(PEARSON(Summary!$BO$3:$BO$8,Summary!BW$3:BW$8),0)</f>
        <v>0</v>
      </c>
      <c r="BW66">
        <f ca="1">IFERROR(PEARSON(Summary!$BO$3:$BO$8,Summary!BX$3:BX$8),0)</f>
        <v>-0.4069319401896383</v>
      </c>
      <c r="BX66">
        <f ca="1">IFERROR(PEARSON(Summary!$BO$3:$BO$8,Summary!BY$3:BY$8),0)</f>
        <v>-1.2696522453915258E-2</v>
      </c>
      <c r="BY66">
        <f ca="1">IFERROR(PEARSON(Summary!$BO$3:$BO$8,Summary!BZ$3:BZ$8),0)</f>
        <v>-0.72136533060656782</v>
      </c>
      <c r="BZ66">
        <f ca="1">IFERROR(PEARSON(Summary!$BO$3:$BO$8,Summary!CA$3:CA$8),0)</f>
        <v>0.20804603471843577</v>
      </c>
      <c r="CA66">
        <f ca="1">IFERROR(PEARSON(Summary!$BO$3:$BO$8,Summary!CB$3:CB$8),0)</f>
        <v>-0.64948714594830093</v>
      </c>
    </row>
    <row r="67" spans="1:79">
      <c r="A67" s="42" t="s">
        <v>68</v>
      </c>
      <c r="B67">
        <f ca="1">IFERROR(PEARSON(Summary!$BP$3:$BP$8,Summary!C$3:C$8),0)</f>
        <v>4.2023397991232121E-2</v>
      </c>
      <c r="C67">
        <f ca="1">IFERROR(PEARSON(Summary!$BP$3:$BP$8,Summary!D$3:D$8),0)</f>
        <v>4.2023397991232121E-2</v>
      </c>
      <c r="D67">
        <f ca="1">IFERROR(PEARSON(Summary!$BP$3:$BP$8,Summary!E$3:E$8),0)</f>
        <v>-1.3409346691930078E-2</v>
      </c>
      <c r="E67">
        <f ca="1">IFERROR(PEARSON(Summary!$BP$3:$BP$8,Summary!F$3:F$8),0)</f>
        <v>-0.47722735304607217</v>
      </c>
      <c r="F67">
        <f ca="1">IFERROR(PEARSON(Summary!$BP$3:$BP$8,Summary!G$3:G$8),0)</f>
        <v>3.0140807183400235E-2</v>
      </c>
      <c r="G67">
        <f ca="1">IFERROR(PEARSON(Summary!$BP$3:$BP$8,Summary!H$3:H$8),0)</f>
        <v>1.0389053072076854E-2</v>
      </c>
      <c r="H67">
        <f ca="1">IFERROR(PEARSON(Summary!$BP$3:$BP$8,Summary!I$3:I$8),0)</f>
        <v>0.58118941997288742</v>
      </c>
      <c r="I67">
        <f ca="1">IFERROR(PEARSON(Summary!$BP$3:$BP$8,Summary!J$3:J$8),0)</f>
        <v>2.9987828574039442E-2</v>
      </c>
      <c r="J67">
        <f ca="1">IFERROR(PEARSON(Summary!$BP$3:$BP$8,Summary!K$3:K$8),0)</f>
        <v>4.5254197394419E-2</v>
      </c>
      <c r="K67">
        <f ca="1">IFERROR(PEARSON(Summary!$BP$3:$BP$8,Summary!L$3:L$8),0)</f>
        <v>0.73307969231761394</v>
      </c>
      <c r="L67">
        <f ca="1">IFERROR(PEARSON(Summary!$BP$3:$BP$8,Summary!M$3:M$8),0)</f>
        <v>0.47405343211401263</v>
      </c>
      <c r="M67">
        <f ca="1">IFERROR(PEARSON(Summary!$BP$3:$BP$8,Summary!N$3:N$8),0)</f>
        <v>0.58118941997288731</v>
      </c>
      <c r="N67">
        <f ca="1">IFERROR(PEARSON(Summary!$BP$3:$BP$8,Summary!O$3:O$8),0)</f>
        <v>-0.56393958094793184</v>
      </c>
      <c r="O67">
        <f ca="1">IFERROR(PEARSON(Summary!$BP$3:$BP$8,Summary!P$3:P$8),0)</f>
        <v>-0.56393958094793184</v>
      </c>
      <c r="P67">
        <f ca="1">IFERROR(PEARSON(Summary!$BP$3:$BP$8,Summary!Q$3:Q$8),0)</f>
        <v>-0.4544494307418126</v>
      </c>
      <c r="Q67">
        <f ca="1">IFERROR(PEARSON(Summary!$BP$3:$BP$8,Summary!R$3:R$8),0)</f>
        <v>-0.41463080009237152</v>
      </c>
      <c r="R67">
        <f ca="1">IFERROR(PEARSON(Summary!$BP$3:$BP$8,Summary!S$3:S$8),0)</f>
        <v>-0.56393958094793184</v>
      </c>
      <c r="S67">
        <f ca="1">IFERROR(PEARSON(Summary!$BP$3:$BP$8,Summary!T$3:T$8),0)</f>
        <v>-0.18104321742575263</v>
      </c>
      <c r="T67">
        <f ca="1">IFERROR(PEARSON(Summary!$BP$3:$BP$8,Summary!U$3:U$8),0)</f>
        <v>0.31799296537926897</v>
      </c>
      <c r="U67">
        <f ca="1">IFERROR(PEARSON(Summary!$BP$3:$BP$8,Summary!V$3:V$8),0)</f>
        <v>0.4251236840992102</v>
      </c>
      <c r="V67">
        <f ca="1">IFERROR(PEARSON(Summary!$BP$3:$BP$8,Summary!W$3:W$8),0)</f>
        <v>-0.58716139503185738</v>
      </c>
      <c r="W67">
        <f ca="1">IFERROR(PEARSON(Summary!$BP$3:$BP$8,Summary!X$3:X$8),0)</f>
        <v>0.12392324981988154</v>
      </c>
      <c r="X67">
        <f ca="1">IFERROR(PEARSON(Summary!$BP$3:$BP$8,Summary!Y$3:Y$8),0)</f>
        <v>0.66665470030223895</v>
      </c>
      <c r="Y67">
        <f ca="1">IFERROR(PEARSON(Summary!$BP$3:$BP$8,Summary!Z$3:Z$8),0)</f>
        <v>0.12293278446885091</v>
      </c>
      <c r="Z67">
        <f ca="1">IFERROR(PEARSON(Summary!$BP$3:$BP$8,Summary!AA$3:AA$8),0)</f>
        <v>0</v>
      </c>
      <c r="AA67">
        <f ca="1">IFERROR(PEARSON(Summary!$BP$3:$BP$8,Summary!AB$3:AB$8),0)</f>
        <v>0.78543315070102471</v>
      </c>
      <c r="AB67">
        <f ca="1">IFERROR(PEARSON(Summary!$BP$3:$BP$8,Summary!AC$3:AC$8),0)</f>
        <v>0</v>
      </c>
      <c r="AC67">
        <f ca="1">IFERROR(PEARSON(Summary!$BP$3:$BP$8,Summary!AD$3:AD$8),0)</f>
        <v>7.968877053574798E-2</v>
      </c>
      <c r="AD67">
        <f ca="1">IFERROR(PEARSON(Summary!$BP$3:$BP$8,Summary!AE$3:AE$8),0)</f>
        <v>-0.56895174983028862</v>
      </c>
      <c r="AE67">
        <f ca="1">IFERROR(PEARSON(Summary!$BP$3:$BP$8,Summary!AF$3:AF$8),0)</f>
        <v>0</v>
      </c>
      <c r="AF67">
        <f ca="1">IFERROR(PEARSON(Summary!$BP$3:$BP$8,Summary!AG$3:AG$8),0)</f>
        <v>5.0071614009438801E-3</v>
      </c>
      <c r="AG67">
        <f ca="1">IFERROR(PEARSON(Summary!$BP$3:$BP$8,Summary!AH$3:AH$8),0)</f>
        <v>0.42512368409921031</v>
      </c>
      <c r="AH67">
        <f ca="1">IFERROR(PEARSON(Summary!$BP$3:$BP$8,Summary!AI$3:AI$8),0)</f>
        <v>-0.58000414849557103</v>
      </c>
      <c r="AI67">
        <f ca="1">IFERROR(PEARSON(Summary!$BP$3:$BP$8,Summary!AJ$3:AJ$8),0)</f>
        <v>0.79607995544450594</v>
      </c>
      <c r="AJ67">
        <f ca="1">IFERROR(PEARSON(Summary!$BP$3:$BP$8,Summary!AK$3:AK$8),0)</f>
        <v>0</v>
      </c>
      <c r="AK67">
        <f ca="1">IFERROR(PEARSON(Summary!$BP$3:$BP$8,Summary!AL$3:AL$8),0)</f>
        <v>-0.4251236840992102</v>
      </c>
      <c r="AL67">
        <f ca="1">IFERROR(PEARSON(Summary!$BP$3:$BP$8,Summary!AM$3:AM$8),0)</f>
        <v>-0.42324279546293109</v>
      </c>
      <c r="AM67">
        <f ca="1">IFERROR(PEARSON(Summary!$BP$3:$BP$8,Summary!AN$3:AN$8),0)</f>
        <v>-4.8508668444421442E-2</v>
      </c>
      <c r="AN67">
        <f ca="1">IFERROR(PEARSON(Summary!$BP$3:$BP$8,Summary!AO$3:AO$8),0)</f>
        <v>0</v>
      </c>
      <c r="AO67">
        <f ca="1">IFERROR(PEARSON(Summary!$BP$3:$BP$8,Summary!AP$3:AP$8),0)</f>
        <v>-0.59470753006305899</v>
      </c>
      <c r="AP67">
        <f ca="1">IFERROR(PEARSON(Summary!$BP$3:$BP$8,Summary!AQ$3:AQ$8),0)</f>
        <v>0</v>
      </c>
      <c r="AQ67">
        <f ca="1">IFERROR(PEARSON(Summary!$BP$3:$BP$8,Summary!AR$3:AR$8),0)</f>
        <v>-0.6863222726845597</v>
      </c>
      <c r="AR67">
        <f ca="1">IFERROR(PEARSON(Summary!$BP$3:$BP$8,Summary!AS$3:AS$8),0)</f>
        <v>0.27390017640417863</v>
      </c>
      <c r="AS67">
        <f ca="1">IFERROR(PEARSON(Summary!$BP$3:$BP$8,Summary!AT$3:AT$8),0)</f>
        <v>-0.56393958094793173</v>
      </c>
      <c r="AT67">
        <f ca="1">IFERROR(PEARSON(Summary!$BP$3:$BP$8,Summary!AU$3:AU$8),0)</f>
        <v>0.26071462009085761</v>
      </c>
      <c r="AU67">
        <f ca="1">IFERROR(PEARSON(Summary!$BP$3:$BP$8,Summary!AV$3:AV$8),0)</f>
        <v>-0.6182695214890136</v>
      </c>
      <c r="AV67">
        <f ca="1">IFERROR(PEARSON(Summary!$BP$3:$BP$8,Summary!AW$3:AW$8),0)</f>
        <v>-0.74093953907865406</v>
      </c>
      <c r="AW67">
        <f ca="1">IFERROR(PEARSON(Summary!$BP$3:$BP$8,Summary!AX$3:AX$8),0)</f>
        <v>-0.77170733937228453</v>
      </c>
      <c r="AX67">
        <f ca="1">IFERROR(PEARSON(Summary!$BP$3:$BP$8,Summary!AY$3:AY$8),0)</f>
        <v>0.81861003905068896</v>
      </c>
      <c r="AY67">
        <f ca="1">IFERROR(PEARSON(Summary!$BP$3:$BP$8,Summary!AZ$3:AZ$8),0)</f>
        <v>-0.51821397297320149</v>
      </c>
      <c r="AZ67">
        <f ca="1">IFERROR(PEARSON(Summary!$BP$3:$BP$8,Summary!BA$3:BA$8),0)</f>
        <v>0</v>
      </c>
      <c r="BA67">
        <f ca="1">IFERROR(PEARSON(Summary!$BP$3:$BP$8,Summary!BB$3:BB$8),0)</f>
        <v>0.35079912576751543</v>
      </c>
      <c r="BB67">
        <f ca="1">IFERROR(PEARSON(Summary!$BP$3:$BP$8,Summary!BC$3:BC$8),0)</f>
        <v>0.92833131017582649</v>
      </c>
      <c r="BC67">
        <f ca="1">IFERROR(PEARSON(Summary!$BP$3:$BP$8,Summary!BD$3:BD$8),0)</f>
        <v>0.9471171747862227</v>
      </c>
      <c r="BD67">
        <f ca="1">IFERROR(PEARSON(Summary!$BP$3:$BP$8,Summary!BE$3:BE$8),0)</f>
        <v>0.98736462470664943</v>
      </c>
      <c r="BE67">
        <f ca="1">IFERROR(PEARSON(Summary!$BP$3:$BP$8,Summary!BF$3:BF$8),0)</f>
        <v>0.9472150639318323</v>
      </c>
      <c r="BF67">
        <f ca="1">IFERROR(PEARSON(Summary!$BP$3:$BP$8,Summary!BG$3:BG$8),0)</f>
        <v>0.60784823070670557</v>
      </c>
      <c r="BG67">
        <f ca="1">IFERROR(PEARSON(Summary!$BP$3:$BP$8,Summary!BH$3:BH$8),0)</f>
        <v>0.72373688497433952</v>
      </c>
      <c r="BH67">
        <f ca="1">IFERROR(PEARSON(Summary!$BP$3:$BP$8,Summary!BI$3:BI$8),0)</f>
        <v>0.52236398466992418</v>
      </c>
      <c r="BI67">
        <f ca="1">IFERROR(PEARSON(Summary!$BP$3:$BP$8,Summary!BJ$3:BJ$8),0)</f>
        <v>0.96353886406228639</v>
      </c>
      <c r="BJ67">
        <f ca="1">IFERROR(PEARSON(Summary!$BP$3:$BP$8,Summary!BK$3:BK$8),0)</f>
        <v>-0.78726098994062277</v>
      </c>
      <c r="BK67">
        <f ca="1">IFERROR(PEARSON(Summary!$BP$3:$BP$8,Summary!BL$3:BL$8),0)</f>
        <v>0.65140449990993654</v>
      </c>
      <c r="BL67">
        <f ca="1">IFERROR(PEARSON(Summary!$BP$3:$BP$8,Summary!BM$3:BM$8),0)</f>
        <v>0.95288723914135198</v>
      </c>
      <c r="BM67">
        <f ca="1">IFERROR(PEARSON(Summary!$BP$3:$BP$8,Summary!BN$3:BN$8),0)</f>
        <v>0.45031377988786575</v>
      </c>
      <c r="BN67">
        <f ca="1">IFERROR(PEARSON(Summary!$BP$3:$BP$8,Summary!BO$3:BO$8),0)</f>
        <v>0.94889532857786385</v>
      </c>
      <c r="BO67">
        <f ca="1">IFERROR(PEARSON(Summary!$BP$3:$BP$8,Summary!BP$3:BP$8),0)</f>
        <v>0.99999999999999989</v>
      </c>
      <c r="BP67">
        <f ca="1">IFERROR(PEARSON(Summary!$BP$3:$BP$8,Summary!BQ$3:BQ$8),0)</f>
        <v>0.83420478834922784</v>
      </c>
      <c r="BQ67">
        <f ca="1">IFERROR(PEARSON(Summary!$BP$3:$BP$8,Summary!BR$3:BR$8),0)</f>
        <v>0.95110642231094999</v>
      </c>
      <c r="BR67">
        <f ca="1">IFERROR(PEARSON(Summary!$BP$3:$BP$8,Summary!BS$3:BS$8),0)</f>
        <v>0</v>
      </c>
      <c r="BS67">
        <f ca="1">IFERROR(PEARSON(Summary!$BP$3:$BP$8,Summary!BT$3:BT$8),0)</f>
        <v>0.43827750856831149</v>
      </c>
      <c r="BT67">
        <f ca="1">IFERROR(PEARSON(Summary!$BP$3:$BP$8,Summary!BU$3:BU$8),0)</f>
        <v>-1.3409346691930014E-2</v>
      </c>
      <c r="BU67">
        <f ca="1">IFERROR(PEARSON(Summary!$BP$3:$BP$8,Summary!BV$3:BV$8),0)</f>
        <v>-0.47722735304607267</v>
      </c>
      <c r="BV67">
        <f ca="1">IFERROR(PEARSON(Summary!$BP$3:$BP$8,Summary!BW$3:BW$8),0)</f>
        <v>0</v>
      </c>
      <c r="BW67">
        <f ca="1">IFERROR(PEARSON(Summary!$BP$3:$BP$8,Summary!BX$3:BX$8),0)</f>
        <v>-0.47722735304607217</v>
      </c>
      <c r="BX67">
        <f ca="1">IFERROR(PEARSON(Summary!$BP$3:$BP$8,Summary!BY$3:BY$8),0)</f>
        <v>0.16396579360028032</v>
      </c>
      <c r="BY67">
        <f ca="1">IFERROR(PEARSON(Summary!$BP$3:$BP$8,Summary!BZ$3:BZ$8),0)</f>
        <v>-0.79403707306305649</v>
      </c>
      <c r="BZ67">
        <f ca="1">IFERROR(PEARSON(Summary!$BP$3:$BP$8,Summary!CA$3:CA$8),0)</f>
        <v>-4.3828640759713308E-2</v>
      </c>
      <c r="CA67">
        <f ca="1">IFERROR(PEARSON(Summary!$BP$3:$BP$8,Summary!CB$3:CB$8),0)</f>
        <v>-0.6000574228621095</v>
      </c>
    </row>
    <row r="68" spans="1:79">
      <c r="A68" s="42" t="s">
        <v>69</v>
      </c>
      <c r="B68">
        <f ca="1">IFERROR(PEARSON(Summary!$BQ$3:$BQ$8,Summary!C$3:C$8),0)</f>
        <v>-8.4122023373507229E-2</v>
      </c>
      <c r="C68">
        <f ca="1">IFERROR(PEARSON(Summary!$BQ$3:$BQ$8,Summary!D$3:D$8),0)</f>
        <v>-8.4122023373507229E-2</v>
      </c>
      <c r="D68">
        <f ca="1">IFERROR(PEARSON(Summary!$BQ$3:$BQ$8,Summary!E$3:E$8),0)</f>
        <v>-0.12758328550756995</v>
      </c>
      <c r="E68">
        <f ca="1">IFERROR(PEARSON(Summary!$BQ$3:$BQ$8,Summary!F$3:F$8),0)</f>
        <v>4.3872553163037911E-2</v>
      </c>
      <c r="F68">
        <f ca="1">IFERROR(PEARSON(Summary!$BQ$3:$BQ$8,Summary!G$3:G$8),0)</f>
        <v>-9.51380369334201E-2</v>
      </c>
      <c r="G68">
        <f ca="1">IFERROR(PEARSON(Summary!$BQ$3:$BQ$8,Summary!H$3:H$8),0)</f>
        <v>-0.11104273891133512</v>
      </c>
      <c r="H68">
        <f ca="1">IFERROR(PEARSON(Summary!$BQ$3:$BQ$8,Summary!I$3:I$8),0)</f>
        <v>0.28943250591915992</v>
      </c>
      <c r="I68">
        <f ca="1">IFERROR(PEARSON(Summary!$BQ$3:$BQ$8,Summary!J$3:J$8),0)</f>
        <v>-9.5140712133173294E-2</v>
      </c>
      <c r="J68">
        <f ca="1">IFERROR(PEARSON(Summary!$BQ$3:$BQ$8,Summary!K$3:K$8),0)</f>
        <v>-8.8510395504801248E-2</v>
      </c>
      <c r="K68">
        <f ca="1">IFERROR(PEARSON(Summary!$BQ$3:$BQ$8,Summary!L$3:L$8),0)</f>
        <v>0.43300673034022741</v>
      </c>
      <c r="L68">
        <f ca="1">IFERROR(PEARSON(Summary!$BQ$3:$BQ$8,Summary!M$3:M$8),0)</f>
        <v>-4.5102170990610549E-2</v>
      </c>
      <c r="M68">
        <f ca="1">IFERROR(PEARSON(Summary!$BQ$3:$BQ$8,Summary!N$3:N$8),0)</f>
        <v>0.28943250591915992</v>
      </c>
      <c r="N68">
        <f ca="1">IFERROR(PEARSON(Summary!$BQ$3:$BQ$8,Summary!O$3:O$8),0)</f>
        <v>-0.44721359549995804</v>
      </c>
      <c r="O68">
        <f ca="1">IFERROR(PEARSON(Summary!$BQ$3:$BQ$8,Summary!P$3:P$8),0)</f>
        <v>-0.44721359549995787</v>
      </c>
      <c r="P68">
        <f ca="1">IFERROR(PEARSON(Summary!$BQ$3:$BQ$8,Summary!Q$3:Q$8),0)</f>
        <v>-0.7258560753312977</v>
      </c>
      <c r="Q68">
        <f ca="1">IFERROR(PEARSON(Summary!$BQ$3:$BQ$8,Summary!R$3:R$8),0)</f>
        <v>-0.59288077043971332</v>
      </c>
      <c r="R68">
        <f ca="1">IFERROR(PEARSON(Summary!$BQ$3:$BQ$8,Summary!S$3:S$8),0)</f>
        <v>-0.44721359549995787</v>
      </c>
      <c r="S68">
        <f ca="1">IFERROR(PEARSON(Summary!$BQ$3:$BQ$8,Summary!T$3:T$8),0)</f>
        <v>-0.37383295296972452</v>
      </c>
      <c r="T68">
        <f ca="1">IFERROR(PEARSON(Summary!$BQ$3:$BQ$8,Summary!U$3:U$8),0)</f>
        <v>0.3645270195960616</v>
      </c>
      <c r="U68">
        <f ca="1">IFERROR(PEARSON(Summary!$BQ$3:$BQ$8,Summary!V$3:V$8),0)</f>
        <v>0.44721359549995787</v>
      </c>
      <c r="V68">
        <f ca="1">IFERROR(PEARSON(Summary!$BQ$3:$BQ$8,Summary!W$3:W$8),0)</f>
        <v>-0.84412652260952947</v>
      </c>
      <c r="W68">
        <f ca="1">IFERROR(PEARSON(Summary!$BQ$3:$BQ$8,Summary!X$3:X$8),0)</f>
        <v>0.23190792525747972</v>
      </c>
      <c r="X68">
        <f ca="1">IFERROR(PEARSON(Summary!$BQ$3:$BQ$8,Summary!Y$3:Y$8),0)</f>
        <v>0.66648916996719254</v>
      </c>
      <c r="Y68">
        <f ca="1">IFERROR(PEARSON(Summary!$BQ$3:$BQ$8,Summary!Z$3:Z$8),0)</f>
        <v>0.20401099328525055</v>
      </c>
      <c r="Z68">
        <f ca="1">IFERROR(PEARSON(Summary!$BQ$3:$BQ$8,Summary!AA$3:AA$8),0)</f>
        <v>0</v>
      </c>
      <c r="AA68">
        <f ca="1">IFERROR(PEARSON(Summary!$BQ$3:$BQ$8,Summary!AB$3:AB$8),0)</f>
        <v>0.56766030038204118</v>
      </c>
      <c r="AB68">
        <f ca="1">IFERROR(PEARSON(Summary!$BQ$3:$BQ$8,Summary!AC$3:AC$8),0)</f>
        <v>0</v>
      </c>
      <c r="AC68">
        <f ca="1">IFERROR(PEARSON(Summary!$BQ$3:$BQ$8,Summary!AD$3:AD$8),0)</f>
        <v>0.16706145308363171</v>
      </c>
      <c r="AD68">
        <f ca="1">IFERROR(PEARSON(Summary!$BQ$3:$BQ$8,Summary!AE$3:AE$8),0)</f>
        <v>-0.90319004711532835</v>
      </c>
      <c r="AE68">
        <f ca="1">IFERROR(PEARSON(Summary!$BQ$3:$BQ$8,Summary!AF$3:AF$8),0)</f>
        <v>0</v>
      </c>
      <c r="AF68">
        <f ca="1">IFERROR(PEARSON(Summary!$BQ$3:$BQ$8,Summary!AG$3:AG$8),0)</f>
        <v>-0.35577349584239454</v>
      </c>
      <c r="AG68">
        <f ca="1">IFERROR(PEARSON(Summary!$BQ$3:$BQ$8,Summary!AH$3:AH$8),0)</f>
        <v>0.44721359549995787</v>
      </c>
      <c r="AH68">
        <f ca="1">IFERROR(PEARSON(Summary!$BQ$3:$BQ$8,Summary!AI$3:AI$8),0)</f>
        <v>-0.25997347344787264</v>
      </c>
      <c r="AI68">
        <f ca="1">IFERROR(PEARSON(Summary!$BQ$3:$BQ$8,Summary!AJ$3:AJ$8),0)</f>
        <v>0.50356999761214682</v>
      </c>
      <c r="AJ68">
        <f ca="1">IFERROR(PEARSON(Summary!$BQ$3:$BQ$8,Summary!AK$3:AK$8),0)</f>
        <v>0</v>
      </c>
      <c r="AK68">
        <f ca="1">IFERROR(PEARSON(Summary!$BQ$3:$BQ$8,Summary!AL$3:AL$8),0)</f>
        <v>-0.44721359549995787</v>
      </c>
      <c r="AL68">
        <f ca="1">IFERROR(PEARSON(Summary!$BQ$3:$BQ$8,Summary!AM$3:AM$8),0)</f>
        <v>-0.69714479212216396</v>
      </c>
      <c r="AM68">
        <f ca="1">IFERROR(PEARSON(Summary!$BQ$3:$BQ$8,Summary!AN$3:AN$8),0)</f>
        <v>-0.14014223307992588</v>
      </c>
      <c r="AN68">
        <f ca="1">IFERROR(PEARSON(Summary!$BQ$3:$BQ$8,Summary!AO$3:AO$8),0)</f>
        <v>0</v>
      </c>
      <c r="AO68">
        <f ca="1">IFERROR(PEARSON(Summary!$BQ$3:$BQ$8,Summary!AP$3:AP$8),0)</f>
        <v>-0.64418323539940203</v>
      </c>
      <c r="AP68">
        <f ca="1">IFERROR(PEARSON(Summary!$BQ$3:$BQ$8,Summary!AQ$3:AQ$8),0)</f>
        <v>0</v>
      </c>
      <c r="AQ68">
        <f ca="1">IFERROR(PEARSON(Summary!$BQ$3:$BQ$8,Summary!AR$3:AR$8),0)</f>
        <v>-0.58880952874539028</v>
      </c>
      <c r="AR68">
        <f ca="1">IFERROR(PEARSON(Summary!$BQ$3:$BQ$8,Summary!AS$3:AS$8),0)</f>
        <v>0.53162195675740997</v>
      </c>
      <c r="AS68">
        <f ca="1">IFERROR(PEARSON(Summary!$BQ$3:$BQ$8,Summary!AT$3:AT$8),0)</f>
        <v>-0.44721359549995787</v>
      </c>
      <c r="AT68">
        <f ca="1">IFERROR(PEARSON(Summary!$BQ$3:$BQ$8,Summary!AU$3:AU$8),0)</f>
        <v>0.13946472398642737</v>
      </c>
      <c r="AU68">
        <f ca="1">IFERROR(PEARSON(Summary!$BQ$3:$BQ$8,Summary!AV$3:AV$8),0)</f>
        <v>-0.43721620136389927</v>
      </c>
      <c r="AV68">
        <f ca="1">IFERROR(PEARSON(Summary!$BQ$3:$BQ$8,Summary!AW$3:AW$8),0)</f>
        <v>-0.53265673653425361</v>
      </c>
      <c r="AW68">
        <f ca="1">IFERROR(PEARSON(Summary!$BQ$3:$BQ$8,Summary!AX$3:AX$8),0)</f>
        <v>-0.54282857279345686</v>
      </c>
      <c r="AX68">
        <f ca="1">IFERROR(PEARSON(Summary!$BQ$3:$BQ$8,Summary!AY$3:AY$8),0)</f>
        <v>0.52756258555782132</v>
      </c>
      <c r="AY68">
        <f ca="1">IFERROR(PEARSON(Summary!$BQ$3:$BQ$8,Summary!AZ$3:AZ$8),0)</f>
        <v>-0.31497588264896975</v>
      </c>
      <c r="AZ68">
        <f ca="1">IFERROR(PEARSON(Summary!$BQ$3:$BQ$8,Summary!BA$3:BA$8),0)</f>
        <v>0</v>
      </c>
      <c r="BA68">
        <f ca="1">IFERROR(PEARSON(Summary!$BQ$3:$BQ$8,Summary!BB$3:BB$8),0)</f>
        <v>0.33229131277883561</v>
      </c>
      <c r="BB68">
        <f ca="1">IFERROR(PEARSON(Summary!$BQ$3:$BQ$8,Summary!BC$3:BC$8),0)</f>
        <v>0.89442719099991586</v>
      </c>
      <c r="BC68">
        <f ca="1">IFERROR(PEARSON(Summary!$BQ$3:$BQ$8,Summary!BD$3:BD$8),0)</f>
        <v>0.77338919123653049</v>
      </c>
      <c r="BD68">
        <f ca="1">IFERROR(PEARSON(Summary!$BQ$3:$BQ$8,Summary!BE$3:BE$8),0)</f>
        <v>0.86546272072602004</v>
      </c>
      <c r="BE68">
        <f ca="1">IFERROR(PEARSON(Summary!$BQ$3:$BQ$8,Summary!BF$3:BF$8),0)</f>
        <v>0.84381130583010155</v>
      </c>
      <c r="BF68">
        <f ca="1">IFERROR(PEARSON(Summary!$BQ$3:$BQ$8,Summary!BG$3:BG$8),0)</f>
        <v>0.50237171971132843</v>
      </c>
      <c r="BG68">
        <f ca="1">IFERROR(PEARSON(Summary!$BQ$3:$BQ$8,Summary!BH$3:BH$8),0)</f>
        <v>0.44650653821165837</v>
      </c>
      <c r="BH68">
        <f ca="1">IFERROR(PEARSON(Summary!$BQ$3:$BQ$8,Summary!BI$3:BI$8),0)</f>
        <v>0.43328912241312106</v>
      </c>
      <c r="BI68">
        <f ca="1">IFERROR(PEARSON(Summary!$BQ$3:$BQ$8,Summary!BJ$3:BJ$8),0)</f>
        <v>0.77777777777777779</v>
      </c>
      <c r="BJ68">
        <f ca="1">IFERROR(PEARSON(Summary!$BQ$3:$BQ$8,Summary!BK$3:BK$8),0)</f>
        <v>-0.73220601913004102</v>
      </c>
      <c r="BK68">
        <f ca="1">IFERROR(PEARSON(Summary!$BQ$3:$BQ$8,Summary!BL$3:BL$8),0)</f>
        <v>0.46852128566581819</v>
      </c>
      <c r="BL68">
        <f ca="1">IFERROR(PEARSON(Summary!$BQ$3:$BQ$8,Summary!BM$3:BM$8),0)</f>
        <v>0.81953754706222948</v>
      </c>
      <c r="BM68">
        <f ca="1">IFERROR(PEARSON(Summary!$BQ$3:$BQ$8,Summary!BN$3:BN$8),0)</f>
        <v>0.55708601453115558</v>
      </c>
      <c r="BN68">
        <f ca="1">IFERROR(PEARSON(Summary!$BQ$3:$BQ$8,Summary!BO$3:BO$8),0)</f>
        <v>0.83299144168069517</v>
      </c>
      <c r="BO68">
        <f ca="1">IFERROR(PEARSON(Summary!$BQ$3:$BQ$8,Summary!BP$3:BP$8),0)</f>
        <v>0.83420478834922784</v>
      </c>
      <c r="BP68">
        <f ca="1">IFERROR(PEARSON(Summary!$BQ$3:$BQ$8,Summary!BQ$3:BQ$8),0)</f>
        <v>1</v>
      </c>
      <c r="BQ68">
        <f ca="1">IFERROR(PEARSON(Summary!$BQ$3:$BQ$8,Summary!BR$3:BR$8),0)</f>
        <v>0.74652549143724756</v>
      </c>
      <c r="BR68">
        <f ca="1">IFERROR(PEARSON(Summary!$BQ$3:$BQ$8,Summary!BS$3:BS$8),0)</f>
        <v>0</v>
      </c>
      <c r="BS68">
        <f ca="1">IFERROR(PEARSON(Summary!$BQ$3:$BQ$8,Summary!BT$3:BT$8),0)</f>
        <v>0.18866926422402042</v>
      </c>
      <c r="BT68">
        <f ca="1">IFERROR(PEARSON(Summary!$BQ$3:$BQ$8,Summary!BU$3:BU$8),0)</f>
        <v>-0.12758328550756989</v>
      </c>
      <c r="BU68">
        <f ca="1">IFERROR(PEARSON(Summary!$BQ$3:$BQ$8,Summary!BV$3:BV$8),0)</f>
        <v>4.3872553163037321E-2</v>
      </c>
      <c r="BV68">
        <f ca="1">IFERROR(PEARSON(Summary!$BQ$3:$BQ$8,Summary!BW$3:BW$8),0)</f>
        <v>0</v>
      </c>
      <c r="BW68">
        <f ca="1">IFERROR(PEARSON(Summary!$BQ$3:$BQ$8,Summary!BX$3:BX$8),0)</f>
        <v>4.3872553163037911E-2</v>
      </c>
      <c r="BX68">
        <f ca="1">IFERROR(PEARSON(Summary!$BQ$3:$BQ$8,Summary!BY$3:BY$8),0)</f>
        <v>0.26703332911525718</v>
      </c>
      <c r="BY68">
        <f ca="1">IFERROR(PEARSON(Summary!$BQ$3:$BQ$8,Summary!BZ$3:BZ$8),0)</f>
        <v>-0.56043545234848025</v>
      </c>
      <c r="BZ68">
        <f ca="1">IFERROR(PEARSON(Summary!$BQ$3:$BQ$8,Summary!CA$3:CA$8),0)</f>
        <v>7.8570732533294829E-2</v>
      </c>
      <c r="CA68">
        <f ca="1">IFERROR(PEARSON(Summary!$BQ$3:$BQ$8,Summary!CB$3:CB$8),0)</f>
        <v>-0.67885671639716216</v>
      </c>
    </row>
    <row r="69" spans="1:79">
      <c r="A69" s="42" t="s">
        <v>70</v>
      </c>
      <c r="B69">
        <f ca="1">IFERROR(PEARSON(Summary!$BR$3:$BR$8,Summary!C$3:C$8),0)</f>
        <v>0.13731325677143494</v>
      </c>
      <c r="C69">
        <f ca="1">IFERROR(PEARSON(Summary!$BR$3:$BR$8,Summary!D$3:D$8),0)</f>
        <v>0.13731325677143494</v>
      </c>
      <c r="D69">
        <f ca="1">IFERROR(PEARSON(Summary!$BR$3:$BR$8,Summary!E$3:E$8),0)</f>
        <v>9.336765490809934E-2</v>
      </c>
      <c r="E69">
        <f ca="1">IFERROR(PEARSON(Summary!$BR$3:$BR$8,Summary!F$3:F$8),0)</f>
        <v>-0.50462370242932075</v>
      </c>
      <c r="F69">
        <f ca="1">IFERROR(PEARSON(Summary!$BR$3:$BR$8,Summary!G$3:G$8),0)</f>
        <v>0.12775843666262587</v>
      </c>
      <c r="G69">
        <f ca="1">IFERROR(PEARSON(Summary!$BR$3:$BR$8,Summary!H$3:H$8),0)</f>
        <v>0.11201785702864914</v>
      </c>
      <c r="H69">
        <f ca="1">IFERROR(PEARSON(Summary!$BR$3:$BR$8,Summary!I$3:I$8),0)</f>
        <v>0.54382644561637694</v>
      </c>
      <c r="I69">
        <f ca="1">IFERROR(PEARSON(Summary!$BR$3:$BR$8,Summary!J$3:J$8),0)</f>
        <v>0.12766958327687389</v>
      </c>
      <c r="J69">
        <f ca="1">IFERROR(PEARSON(Summary!$BR$3:$BR$8,Summary!K$3:K$8),0)</f>
        <v>0.13759985392661875</v>
      </c>
      <c r="K69">
        <f ca="1">IFERROR(PEARSON(Summary!$BR$3:$BR$8,Summary!L$3:L$8),0)</f>
        <v>0.70335953735674639</v>
      </c>
      <c r="L69">
        <f ca="1">IFERROR(PEARSON(Summary!$BR$3:$BR$8,Summary!M$3:M$8),0)</f>
        <v>0.49433501646920319</v>
      </c>
      <c r="M69">
        <f ca="1">IFERROR(PEARSON(Summary!$BR$3:$BR$8,Summary!N$3:N$8),0)</f>
        <v>0.54382644561637672</v>
      </c>
      <c r="N69">
        <f ca="1">IFERROR(PEARSON(Summary!$BR$3:$BR$8,Summary!O$3:O$8),0)</f>
        <v>-0.48112034872947496</v>
      </c>
      <c r="O69">
        <f ca="1">IFERROR(PEARSON(Summary!$BR$3:$BR$8,Summary!P$3:P$8),0)</f>
        <v>-0.48112034872947479</v>
      </c>
      <c r="P69">
        <f ca="1">IFERROR(PEARSON(Summary!$BR$3:$BR$8,Summary!Q$3:Q$8),0)</f>
        <v>-0.44177485846779035</v>
      </c>
      <c r="Q69">
        <f ca="1">IFERROR(PEARSON(Summary!$BR$3:$BR$8,Summary!R$3:R$8),0)</f>
        <v>-0.47068239412473711</v>
      </c>
      <c r="R69">
        <f ca="1">IFERROR(PEARSON(Summary!$BR$3:$BR$8,Summary!S$3:S$8),0)</f>
        <v>-0.48112034872947479</v>
      </c>
      <c r="S69">
        <f ca="1">IFERROR(PEARSON(Summary!$BR$3:$BR$8,Summary!T$3:T$8),0)</f>
        <v>2.8398098917133834E-2</v>
      </c>
      <c r="T69">
        <f ca="1">IFERROR(PEARSON(Summary!$BR$3:$BR$8,Summary!U$3:U$8),0)</f>
        <v>0.13349884784704361</v>
      </c>
      <c r="U69">
        <f ca="1">IFERROR(PEARSON(Summary!$BR$3:$BR$8,Summary!V$3:V$8),0)</f>
        <v>0.22768040475062087</v>
      </c>
      <c r="V69">
        <f ca="1">IFERROR(PEARSON(Summary!$BR$3:$BR$8,Summary!W$3:W$8),0)</f>
        <v>-0.57642200789120857</v>
      </c>
      <c r="W69">
        <f ca="1">IFERROR(PEARSON(Summary!$BR$3:$BR$8,Summary!X$3:X$8),0)</f>
        <v>6.7321850051304755E-2</v>
      </c>
      <c r="X69">
        <f ca="1">IFERROR(PEARSON(Summary!$BR$3:$BR$8,Summary!Y$3:Y$8),0)</f>
        <v>0.75956853277734915</v>
      </c>
      <c r="Y69">
        <f ca="1">IFERROR(PEARSON(Summary!$BR$3:$BR$8,Summary!Z$3:Z$8),0)</f>
        <v>-2.57649714339271E-2</v>
      </c>
      <c r="Z69">
        <f ca="1">IFERROR(PEARSON(Summary!$BR$3:$BR$8,Summary!AA$3:AA$8),0)</f>
        <v>0</v>
      </c>
      <c r="AA69">
        <f ca="1">IFERROR(PEARSON(Summary!$BR$3:$BR$8,Summary!AB$3:AB$8),0)</f>
        <v>0.7942200297604356</v>
      </c>
      <c r="AB69">
        <f ca="1">IFERROR(PEARSON(Summary!$BR$3:$BR$8,Summary!AC$3:AC$8),0)</f>
        <v>0</v>
      </c>
      <c r="AC69">
        <f ca="1">IFERROR(PEARSON(Summary!$BR$3:$BR$8,Summary!AD$3:AD$8),0)</f>
        <v>-5.9400445912218179E-2</v>
      </c>
      <c r="AD69">
        <f ca="1">IFERROR(PEARSON(Summary!$BR$3:$BR$8,Summary!AE$3:AE$8),0)</f>
        <v>-0.46199525596819907</v>
      </c>
      <c r="AE69">
        <f ca="1">IFERROR(PEARSON(Summary!$BR$3:$BR$8,Summary!AF$3:AF$8),0)</f>
        <v>0</v>
      </c>
      <c r="AF69">
        <f ca="1">IFERROR(PEARSON(Summary!$BR$3:$BR$8,Summary!AG$3:AG$8),0)</f>
        <v>-9.8103819400864045E-3</v>
      </c>
      <c r="AG69">
        <f ca="1">IFERROR(PEARSON(Summary!$BR$3:$BR$8,Summary!AH$3:AH$8),0)</f>
        <v>0.22768040475062087</v>
      </c>
      <c r="AH69">
        <f ca="1">IFERROR(PEARSON(Summary!$BR$3:$BR$8,Summary!AI$3:AI$8),0)</f>
        <v>-0.51417003954732021</v>
      </c>
      <c r="AI69">
        <f ca="1">IFERROR(PEARSON(Summary!$BR$3:$BR$8,Summary!AJ$3:AJ$8),0)</f>
        <v>0.89635534339329781</v>
      </c>
      <c r="AJ69">
        <f ca="1">IFERROR(PEARSON(Summary!$BR$3:$BR$8,Summary!AK$3:AK$8),0)</f>
        <v>0</v>
      </c>
      <c r="AK69">
        <f ca="1">IFERROR(PEARSON(Summary!$BR$3:$BR$8,Summary!AL$3:AL$8),0)</f>
        <v>-0.22768040475062082</v>
      </c>
      <c r="AL69">
        <f ca="1">IFERROR(PEARSON(Summary!$BR$3:$BR$8,Summary!AM$3:AM$8),0)</f>
        <v>-0.43561375277273845</v>
      </c>
      <c r="AM69">
        <f ca="1">IFERROR(PEARSON(Summary!$BR$3:$BR$8,Summary!AN$3:AN$8),0)</f>
        <v>8.3312068256356495E-2</v>
      </c>
      <c r="AN69">
        <f ca="1">IFERROR(PEARSON(Summary!$BR$3:$BR$8,Summary!AO$3:AO$8),0)</f>
        <v>0</v>
      </c>
      <c r="AO69">
        <f ca="1">IFERROR(PEARSON(Summary!$BR$3:$BR$8,Summary!AP$3:AP$8),0)</f>
        <v>-0.63804065471729887</v>
      </c>
      <c r="AP69">
        <f ca="1">IFERROR(PEARSON(Summary!$BR$3:$BR$8,Summary!AQ$3:AQ$8),0)</f>
        <v>0</v>
      </c>
      <c r="AQ69">
        <f ca="1">IFERROR(PEARSON(Summary!$BR$3:$BR$8,Summary!AR$3:AR$8),0)</f>
        <v>-0.69121524212087326</v>
      </c>
      <c r="AR69">
        <f ca="1">IFERROR(PEARSON(Summary!$BR$3:$BR$8,Summary!AS$3:AS$8),0)</f>
        <v>0.35586305952365987</v>
      </c>
      <c r="AS69">
        <f ca="1">IFERROR(PEARSON(Summary!$BR$3:$BR$8,Summary!AT$3:AT$8),0)</f>
        <v>-0.48112034872947484</v>
      </c>
      <c r="AT69">
        <f ca="1">IFERROR(PEARSON(Summary!$BR$3:$BR$8,Summary!AU$3:AU$8),0)</f>
        <v>0.30494900961647925</v>
      </c>
      <c r="AU69">
        <f ca="1">IFERROR(PEARSON(Summary!$BR$3:$BR$8,Summary!AV$3:AV$8),0)</f>
        <v>-0.64683959676690739</v>
      </c>
      <c r="AV69">
        <f ca="1">IFERROR(PEARSON(Summary!$BR$3:$BR$8,Summary!AW$3:AW$8),0)</f>
        <v>-0.75562963089404844</v>
      </c>
      <c r="AW69">
        <f ca="1">IFERROR(PEARSON(Summary!$BR$3:$BR$8,Summary!AX$3:AX$8),0)</f>
        <v>-0.80188309046369233</v>
      </c>
      <c r="AX69">
        <f ca="1">IFERROR(PEARSON(Summary!$BR$3:$BR$8,Summary!AY$3:AY$8),0)</f>
        <v>0.9086314718962758</v>
      </c>
      <c r="AY69">
        <f ca="1">IFERROR(PEARSON(Summary!$BR$3:$BR$8,Summary!AZ$3:AZ$8),0)</f>
        <v>-0.4731608050572762</v>
      </c>
      <c r="AZ69">
        <f ca="1">IFERROR(PEARSON(Summary!$BR$3:$BR$8,Summary!BA$3:BA$8),0)</f>
        <v>0</v>
      </c>
      <c r="BA69">
        <f ca="1">IFERROR(PEARSON(Summary!$BR$3:$BR$8,Summary!BB$3:BB$8),0)</f>
        <v>0.29573809767988085</v>
      </c>
      <c r="BB69">
        <f ca="1">IFERROR(PEARSON(Summary!$BR$3:$BR$8,Summary!BC$3:BC$8),0)</f>
        <v>0.92952714270243653</v>
      </c>
      <c r="BC69">
        <f ca="1">IFERROR(PEARSON(Summary!$BR$3:$BR$8,Summary!BD$3:BD$8),0)</f>
        <v>0.99667205873297526</v>
      </c>
      <c r="BD69">
        <f ca="1">IFERROR(PEARSON(Summary!$BR$3:$BR$8,Summary!BE$3:BE$8),0)</f>
        <v>0.97306916454284809</v>
      </c>
      <c r="BE69">
        <f ca="1">IFERROR(PEARSON(Summary!$BR$3:$BR$8,Summary!BF$3:BF$8),0)</f>
        <v>0.96786069537219854</v>
      </c>
      <c r="BF69">
        <f ca="1">IFERROR(PEARSON(Summary!$BR$3:$BR$8,Summary!BG$3:BG$8),0)</f>
        <v>0.56263744629780443</v>
      </c>
      <c r="BG69">
        <f ca="1">IFERROR(PEARSON(Summary!$BR$3:$BR$8,Summary!BH$3:BH$8),0)</f>
        <v>0.69208480580860854</v>
      </c>
      <c r="BH69">
        <f ca="1">IFERROR(PEARSON(Summary!$BR$3:$BR$8,Summary!BI$3:BI$8),0)</f>
        <v>0.71772806918192766</v>
      </c>
      <c r="BI69">
        <f ca="1">IFERROR(PEARSON(Summary!$BR$3:$BR$8,Summary!BJ$3:BJ$8),0)</f>
        <v>0.97114210275557311</v>
      </c>
      <c r="BJ69">
        <f ca="1">IFERROR(PEARSON(Summary!$BR$3:$BR$8,Summary!BK$3:BK$8),0)</f>
        <v>-0.89330263011891731</v>
      </c>
      <c r="BK69">
        <f ca="1">IFERROR(PEARSON(Summary!$BR$3:$BR$8,Summary!BL$3:BL$8),0)</f>
        <v>0.82702706682234395</v>
      </c>
      <c r="BL69">
        <f ca="1">IFERROR(PEARSON(Summary!$BR$3:$BR$8,Summary!BM$3:BM$8),0)</f>
        <v>0.97821563389732202</v>
      </c>
      <c r="BM69">
        <f ca="1">IFERROR(PEARSON(Summary!$BR$3:$BR$8,Summary!BN$3:BN$8),0)</f>
        <v>0.59259729638510805</v>
      </c>
      <c r="BN69">
        <f ca="1">IFERROR(PEARSON(Summary!$BR$3:$BR$8,Summary!BO$3:BO$8),0)</f>
        <v>0.97069750791181497</v>
      </c>
      <c r="BO69">
        <f ca="1">IFERROR(PEARSON(Summary!$BR$3:$BR$8,Summary!BP$3:BP$8),0)</f>
        <v>0.95110642231094999</v>
      </c>
      <c r="BP69">
        <f ca="1">IFERROR(PEARSON(Summary!$BR$3:$BR$8,Summary!BQ$3:BQ$8),0)</f>
        <v>0.74652549143724756</v>
      </c>
      <c r="BQ69">
        <f ca="1">IFERROR(PEARSON(Summary!$BR$3:$BR$8,Summary!BR$3:BR$8),0)</f>
        <v>1</v>
      </c>
      <c r="BR69">
        <f ca="1">IFERROR(PEARSON(Summary!$BR$3:$BR$8,Summary!BS$3:BS$8),0)</f>
        <v>0</v>
      </c>
      <c r="BS69">
        <f ca="1">IFERROR(PEARSON(Summary!$BR$3:$BR$8,Summary!BT$3:BT$8),0)</f>
        <v>0.38248990968394936</v>
      </c>
      <c r="BT69">
        <f ca="1">IFERROR(PEARSON(Summary!$BR$3:$BR$8,Summary!BU$3:BU$8),0)</f>
        <v>9.3367654908099354E-2</v>
      </c>
      <c r="BU69">
        <f ca="1">IFERROR(PEARSON(Summary!$BR$3:$BR$8,Summary!BV$3:BV$8),0)</f>
        <v>-0.50462370242932109</v>
      </c>
      <c r="BV69">
        <f ca="1">IFERROR(PEARSON(Summary!$BR$3:$BR$8,Summary!BW$3:BW$8),0)</f>
        <v>0</v>
      </c>
      <c r="BW69">
        <f ca="1">IFERROR(PEARSON(Summary!$BR$3:$BR$8,Summary!BX$3:BX$8),0)</f>
        <v>-0.50462370242932075</v>
      </c>
      <c r="BX69">
        <f ca="1">IFERROR(PEARSON(Summary!$BR$3:$BR$8,Summary!BY$3:BY$8),0)</f>
        <v>8.8701458410395811E-2</v>
      </c>
      <c r="BY69">
        <f ca="1">IFERROR(PEARSON(Summary!$BR$3:$BR$8,Summary!BZ$3:BZ$8),0)</f>
        <v>-0.82114307699544908</v>
      </c>
      <c r="BZ69">
        <f ca="1">IFERROR(PEARSON(Summary!$BR$3:$BR$8,Summary!CA$3:CA$8),0)</f>
        <v>3.2090277233553531E-2</v>
      </c>
      <c r="CA69">
        <f ca="1">IFERROR(PEARSON(Summary!$BR$3:$BR$8,Summary!CB$3:CB$8),0)</f>
        <v>-0.64752792402255221</v>
      </c>
    </row>
    <row r="70" spans="1:79">
      <c r="A70" s="42" t="s">
        <v>98</v>
      </c>
      <c r="B70">
        <f ca="1">IFERROR(PEARSON(Summary!$BS$3:$BS$8,Summary!C$3:C$8),0)</f>
        <v>0</v>
      </c>
      <c r="C70">
        <f ca="1">IFERROR(PEARSON(Summary!$BS$3:$BS$8,Summary!D$3:D$8),0)</f>
        <v>0</v>
      </c>
      <c r="D70">
        <f ca="1">IFERROR(PEARSON(Summary!$BS$3:$BS$8,Summary!E$3:E$8),0)</f>
        <v>0</v>
      </c>
      <c r="E70">
        <f ca="1">IFERROR(PEARSON(Summary!$BS$3:$BS$8,Summary!F$3:F$8),0)</f>
        <v>0</v>
      </c>
      <c r="F70">
        <f ca="1">IFERROR(PEARSON(Summary!$BS$3:$BS$8,Summary!G$3:G$8),0)</f>
        <v>0</v>
      </c>
      <c r="G70">
        <f ca="1">IFERROR(PEARSON(Summary!$BS$3:$BS$8,Summary!H$3:H$8),0)</f>
        <v>0</v>
      </c>
      <c r="H70">
        <f ca="1">IFERROR(PEARSON(Summary!$BS$3:$BS$8,Summary!I$3:I$8),0)</f>
        <v>0</v>
      </c>
      <c r="I70">
        <f ca="1">IFERROR(PEARSON(Summary!$BS$3:$BS$8,Summary!J$3:J$8),0)</f>
        <v>0</v>
      </c>
      <c r="J70">
        <f ca="1">IFERROR(PEARSON(Summary!$BS$3:$BS$8,Summary!K$3:K$8),0)</f>
        <v>0</v>
      </c>
      <c r="K70">
        <f ca="1">IFERROR(PEARSON(Summary!$BS$3:$BS$8,Summary!L$3:L$8),0)</f>
        <v>0</v>
      </c>
      <c r="L70">
        <f ca="1">IFERROR(PEARSON(Summary!$BS$3:$BS$8,Summary!M$3:M$8),0)</f>
        <v>0</v>
      </c>
      <c r="M70">
        <f ca="1">IFERROR(PEARSON(Summary!$BS$3:$BS$8,Summary!N$3:N$8),0)</f>
        <v>0</v>
      </c>
      <c r="N70">
        <f ca="1">IFERROR(PEARSON(Summary!$BS$3:$BS$8,Summary!O$3:O$8),0)</f>
        <v>0</v>
      </c>
      <c r="O70">
        <f ca="1">IFERROR(PEARSON(Summary!$BS$3:$BS$8,Summary!P$3:P$8),0)</f>
        <v>0</v>
      </c>
      <c r="P70">
        <f ca="1">IFERROR(PEARSON(Summary!$BS$3:$BS$8,Summary!Q$3:Q$8),0)</f>
        <v>0</v>
      </c>
      <c r="Q70">
        <f ca="1">IFERROR(PEARSON(Summary!$BS$3:$BS$8,Summary!R$3:R$8),0)</f>
        <v>0</v>
      </c>
      <c r="R70">
        <f ca="1">IFERROR(PEARSON(Summary!$BS$3:$BS$8,Summary!S$3:S$8),0)</f>
        <v>0</v>
      </c>
      <c r="S70">
        <f ca="1">IFERROR(PEARSON(Summary!$BS$3:$BS$8,Summary!T$3:T$8),0)</f>
        <v>0</v>
      </c>
      <c r="T70">
        <f ca="1">IFERROR(PEARSON(Summary!$BS$3:$BS$8,Summary!U$3:U$8),0)</f>
        <v>0</v>
      </c>
      <c r="U70">
        <f ca="1">IFERROR(PEARSON(Summary!$BS$3:$BS$8,Summary!V$3:V$8),0)</f>
        <v>0</v>
      </c>
      <c r="V70">
        <f ca="1">IFERROR(PEARSON(Summary!$BS$3:$BS$8,Summary!W$3:W$8),0)</f>
        <v>0</v>
      </c>
      <c r="W70">
        <f ca="1">IFERROR(PEARSON(Summary!$BS$3:$BS$8,Summary!X$3:X$8),0)</f>
        <v>0</v>
      </c>
      <c r="X70">
        <f ca="1">IFERROR(PEARSON(Summary!$BS$3:$BS$8,Summary!Y$3:Y$8),0)</f>
        <v>0</v>
      </c>
      <c r="Y70">
        <f ca="1">IFERROR(PEARSON(Summary!$BS$3:$BS$8,Summary!Z$3:Z$8),0)</f>
        <v>0</v>
      </c>
      <c r="Z70">
        <f ca="1">IFERROR(PEARSON(Summary!$BS$3:$BS$8,Summary!AA$3:AA$8),0)</f>
        <v>0</v>
      </c>
      <c r="AA70">
        <f ca="1">IFERROR(PEARSON(Summary!$BS$3:$BS$8,Summary!AB$3:AB$8),0)</f>
        <v>0</v>
      </c>
      <c r="AB70">
        <f ca="1">IFERROR(PEARSON(Summary!$BS$3:$BS$8,Summary!AC$3:AC$8),0)</f>
        <v>0</v>
      </c>
      <c r="AC70">
        <f ca="1">IFERROR(PEARSON(Summary!$BS$3:$BS$8,Summary!AD$3:AD$8),0)</f>
        <v>0</v>
      </c>
      <c r="AD70">
        <f ca="1">IFERROR(PEARSON(Summary!$BS$3:$BS$8,Summary!AE$3:AE$8),0)</f>
        <v>0</v>
      </c>
      <c r="AE70">
        <f ca="1">IFERROR(PEARSON(Summary!$BS$3:$BS$8,Summary!AF$3:AF$8),0)</f>
        <v>0</v>
      </c>
      <c r="AF70">
        <f ca="1">IFERROR(PEARSON(Summary!$BS$3:$BS$8,Summary!AG$3:AG$8),0)</f>
        <v>0</v>
      </c>
      <c r="AG70">
        <f ca="1">IFERROR(PEARSON(Summary!$BS$3:$BS$8,Summary!AH$3:AH$8),0)</f>
        <v>0</v>
      </c>
      <c r="AH70">
        <f ca="1">IFERROR(PEARSON(Summary!$BS$3:$BS$8,Summary!AI$3:AI$8),0)</f>
        <v>0</v>
      </c>
      <c r="AI70">
        <f ca="1">IFERROR(PEARSON(Summary!$BS$3:$BS$8,Summary!AJ$3:AJ$8),0)</f>
        <v>0</v>
      </c>
      <c r="AJ70">
        <f ca="1">IFERROR(PEARSON(Summary!$BS$3:$BS$8,Summary!AK$3:AK$8),0)</f>
        <v>0</v>
      </c>
      <c r="AK70">
        <f ca="1">IFERROR(PEARSON(Summary!$BS$3:$BS$8,Summary!AL$3:AL$8),0)</f>
        <v>0</v>
      </c>
      <c r="AL70">
        <f ca="1">IFERROR(PEARSON(Summary!$BS$3:$BS$8,Summary!AM$3:AM$8),0)</f>
        <v>0</v>
      </c>
      <c r="AM70">
        <f ca="1">IFERROR(PEARSON(Summary!$BS$3:$BS$8,Summary!AN$3:AN$8),0)</f>
        <v>0</v>
      </c>
      <c r="AN70">
        <f ca="1">IFERROR(PEARSON(Summary!$BS$3:$BS$8,Summary!AO$3:AO$8),0)</f>
        <v>0</v>
      </c>
      <c r="AO70">
        <f ca="1">IFERROR(PEARSON(Summary!$BS$3:$BS$8,Summary!AP$3:AP$8),0)</f>
        <v>0</v>
      </c>
      <c r="AP70">
        <f ca="1">IFERROR(PEARSON(Summary!$BS$3:$BS$8,Summary!AQ$3:AQ$8),0)</f>
        <v>0</v>
      </c>
      <c r="AQ70">
        <f ca="1">IFERROR(PEARSON(Summary!$BS$3:$BS$8,Summary!AR$3:AR$8),0)</f>
        <v>0</v>
      </c>
      <c r="AR70">
        <f ca="1">IFERROR(PEARSON(Summary!$BS$3:$BS$8,Summary!AS$3:AS$8),0)</f>
        <v>0</v>
      </c>
      <c r="AS70">
        <f ca="1">IFERROR(PEARSON(Summary!$BS$3:$BS$8,Summary!AT$3:AT$8),0)</f>
        <v>0</v>
      </c>
      <c r="AT70">
        <f ca="1">IFERROR(PEARSON(Summary!$BS$3:$BS$8,Summary!AU$3:AU$8),0)</f>
        <v>0</v>
      </c>
      <c r="AU70">
        <f ca="1">IFERROR(PEARSON(Summary!$BS$3:$BS$8,Summary!AV$3:AV$8),0)</f>
        <v>0</v>
      </c>
      <c r="AV70">
        <f ca="1">IFERROR(PEARSON(Summary!$BS$3:$BS$8,Summary!AW$3:AW$8),0)</f>
        <v>0</v>
      </c>
      <c r="AW70">
        <f ca="1">IFERROR(PEARSON(Summary!$BS$3:$BS$8,Summary!AX$3:AX$8),0)</f>
        <v>0</v>
      </c>
      <c r="AX70">
        <f ca="1">IFERROR(PEARSON(Summary!$BS$3:$BS$8,Summary!AY$3:AY$8),0)</f>
        <v>0</v>
      </c>
      <c r="AY70">
        <f ca="1">IFERROR(PEARSON(Summary!$BS$3:$BS$8,Summary!AZ$3:AZ$8),0)</f>
        <v>0</v>
      </c>
      <c r="AZ70">
        <f ca="1">IFERROR(PEARSON(Summary!$BS$3:$BS$8,Summary!BA$3:BA$8),0)</f>
        <v>0</v>
      </c>
      <c r="BA70">
        <f ca="1">IFERROR(PEARSON(Summary!$BS$3:$BS$8,Summary!BB$3:BB$8),0)</f>
        <v>0</v>
      </c>
      <c r="BB70">
        <f ca="1">IFERROR(PEARSON(Summary!$BS$3:$BS$8,Summary!BC$3:BC$8),0)</f>
        <v>0</v>
      </c>
      <c r="BC70">
        <f ca="1">IFERROR(PEARSON(Summary!$BS$3:$BS$8,Summary!BD$3:BD$8),0)</f>
        <v>0</v>
      </c>
      <c r="BD70">
        <f ca="1">IFERROR(PEARSON(Summary!$BS$3:$BS$8,Summary!BE$3:BE$8),0)</f>
        <v>0</v>
      </c>
      <c r="BE70">
        <f ca="1">IFERROR(PEARSON(Summary!$BS$3:$BS$8,Summary!BF$3:BF$8),0)</f>
        <v>0</v>
      </c>
      <c r="BF70">
        <f ca="1">IFERROR(PEARSON(Summary!$BS$3:$BS$8,Summary!BG$3:BG$8),0)</f>
        <v>0</v>
      </c>
      <c r="BG70">
        <f ca="1">IFERROR(PEARSON(Summary!$BS$3:$BS$8,Summary!BH$3:BH$8),0)</f>
        <v>0</v>
      </c>
      <c r="BH70">
        <f ca="1">IFERROR(PEARSON(Summary!$BS$3:$BS$8,Summary!BI$3:BI$8),0)</f>
        <v>0</v>
      </c>
      <c r="BI70">
        <f ca="1">IFERROR(PEARSON(Summary!$BS$3:$BS$8,Summary!BJ$3:BJ$8),0)</f>
        <v>0</v>
      </c>
      <c r="BJ70">
        <f ca="1">IFERROR(PEARSON(Summary!$BS$3:$BS$8,Summary!BK$3:BK$8),0)</f>
        <v>0</v>
      </c>
      <c r="BK70">
        <f ca="1">IFERROR(PEARSON(Summary!$BS$3:$BS$8,Summary!BL$3:BL$8),0)</f>
        <v>0</v>
      </c>
      <c r="BL70">
        <f ca="1">IFERROR(PEARSON(Summary!$BS$3:$BS$8,Summary!BM$3:BM$8),0)</f>
        <v>0</v>
      </c>
      <c r="BM70">
        <f ca="1">IFERROR(PEARSON(Summary!$BS$3:$BS$8,Summary!BN$3:BN$8),0)</f>
        <v>0</v>
      </c>
      <c r="BN70">
        <f ca="1">IFERROR(PEARSON(Summary!$BS$3:$BS$8,Summary!BO$3:BO$8),0)</f>
        <v>0</v>
      </c>
      <c r="BO70">
        <f ca="1">IFERROR(PEARSON(Summary!$BS$3:$BS$8,Summary!BP$3:BP$8),0)</f>
        <v>0</v>
      </c>
      <c r="BP70">
        <f ca="1">IFERROR(PEARSON(Summary!$BS$3:$BS$8,Summary!BQ$3:BQ$8),0)</f>
        <v>0</v>
      </c>
      <c r="BQ70">
        <f ca="1">IFERROR(PEARSON(Summary!$BS$3:$BS$8,Summary!BR$3:BR$8),0)</f>
        <v>0</v>
      </c>
      <c r="BR70">
        <f ca="1">IFERROR(PEARSON(Summary!$BS$3:$BS$8,Summary!BS$3:BS$8),0)</f>
        <v>0</v>
      </c>
      <c r="BS70">
        <f ca="1">IFERROR(PEARSON(Summary!$BS$3:$BS$8,Summary!BT$3:BT$8),0)</f>
        <v>0</v>
      </c>
      <c r="BT70">
        <f ca="1">IFERROR(PEARSON(Summary!$BS$3:$BS$8,Summary!BU$3:BU$8),0)</f>
        <v>0</v>
      </c>
      <c r="BU70">
        <f ca="1">IFERROR(PEARSON(Summary!$BS$3:$BS$8,Summary!BV$3:BV$8),0)</f>
        <v>0</v>
      </c>
      <c r="BV70">
        <f ca="1">IFERROR(PEARSON(Summary!$BS$3:$BS$8,Summary!BW$3:BW$8),0)</f>
        <v>0</v>
      </c>
      <c r="BW70">
        <f ca="1">IFERROR(PEARSON(Summary!$BS$3:$BS$8,Summary!BX$3:BX$8),0)</f>
        <v>0</v>
      </c>
      <c r="BX70">
        <f ca="1">IFERROR(PEARSON(Summary!$BS$3:$BS$8,Summary!BY$3:BY$8),0)</f>
        <v>0</v>
      </c>
      <c r="BY70">
        <f ca="1">IFERROR(PEARSON(Summary!$BS$3:$BS$8,Summary!BZ$3:BZ$8),0)</f>
        <v>0</v>
      </c>
      <c r="BZ70">
        <f ca="1">IFERROR(PEARSON(Summary!$BS$3:$BS$8,Summary!CA$3:CA$8),0)</f>
        <v>0</v>
      </c>
      <c r="CA70">
        <f ca="1">IFERROR(PEARSON(Summary!$BS$3:$BS$8,Summary!CB$3:CB$8),0)</f>
        <v>0</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-0.26376385422274096</v>
      </c>
      <c r="R71">
        <f ca="1">IFERROR(PEARSON(Summary!$BT$3:$BT$8,Summary!S$3:S$8),0)</f>
        <v>0.21925296048640108</v>
      </c>
      <c r="S71">
        <f ca="1">IFERROR(PEARSON(Summary!$BT$3:$BT$8,Summary!T$3:T$8),0)</f>
        <v>8.3632007091415508E-2</v>
      </c>
      <c r="T71">
        <f ca="1">IFERROR(PEARSON(Summary!$BT$3:$BT$8,Summary!U$3:U$8),0)</f>
        <v>0.7513765509320558</v>
      </c>
      <c r="U71">
        <f ca="1">IFERROR(PEARSON(Summary!$BT$3:$BT$8,Summary!V$3:V$8),0)</f>
        <v>0.69204747611464901</v>
      </c>
      <c r="V71">
        <f ca="1">IFERROR(PEARSON(Summary!$BT$3:$BT$8,Summary!W$3:W$8),0)</f>
        <v>-0.17299210373193852</v>
      </c>
      <c r="W71">
        <f ca="1">IFERROR(PEARSON(Summary!$BT$3:$BT$8,Summary!X$3:X$8),0)</f>
        <v>0.76038294567598796</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-0.21710153060614676</v>
      </c>
      <c r="AE71">
        <f ca="1">IFERROR(PEARSON(Summary!$BT$3:$BT$8,Summary!AF$3:AF$8),0)</f>
        <v>0</v>
      </c>
      <c r="AF71">
        <f ca="1">IFERROR(PEARSON(Summary!$BT$3:$BT$8,Summary!AG$3:AG$8),0)</f>
        <v>-0.16094130814233201</v>
      </c>
      <c r="AG71">
        <f ca="1">IFERROR(PEARSON(Summary!$BT$3:$BT$8,Summary!AH$3:AH$8),0)</f>
        <v>0.69204747611464879</v>
      </c>
      <c r="AH71">
        <f ca="1">IFERROR(PEARSON(Summary!$BT$3:$BT$8,Summary!AI$3:AI$8),0)</f>
        <v>-7.2867664562179427E-2</v>
      </c>
      <c r="AI71">
        <f ca="1">IFERROR(PEARSON(Summary!$BT$3:$BT$8,Summary!AJ$3:AJ$8),0)</f>
        <v>0.34304648107816382</v>
      </c>
      <c r="AJ71">
        <f ca="1">IFERROR(PEARSON(Summary!$BT$3:$BT$8,Summary!AK$3:AK$8),0)</f>
        <v>0</v>
      </c>
      <c r="AK71">
        <f ca="1">IFERROR(PEARSON(Summary!$BT$3:$BT$8,Summary!AL$3:AL$8),0)</f>
        <v>-0.69204747611464901</v>
      </c>
      <c r="AL71">
        <f ca="1">IFERROR(PEARSON(Summary!$BT$3:$BT$8,Summary!AM$3:AM$8),0)</f>
        <v>-0.20725892411426078</v>
      </c>
      <c r="AM71">
        <f ca="1">IFERROR(PEARSON(Summary!$BT$3:$BT$8,Summary!AN$3:AN$8),0)</f>
        <v>-0.77297911174699252</v>
      </c>
      <c r="AN71">
        <f ca="1">IFERROR(PEARSON(Summary!$BT$3:$BT$8,Summary!AO$3:AO$8),0)</f>
        <v>0</v>
      </c>
      <c r="AO71">
        <f ca="1">IFERROR(PEARSON(Summary!$BT$3:$BT$8,Summary!AP$3:AP$8),0)</f>
        <v>-0.47940780369348213</v>
      </c>
      <c r="AP71">
        <f ca="1">IFERROR(PEARSON(Summary!$BT$3:$BT$8,Summary!AQ$3:AQ$8),0)</f>
        <v>0</v>
      </c>
      <c r="AQ71">
        <f ca="1">IFERROR(PEARSON(Summary!$BT$3:$BT$8,Summary!AR$3:AR$8),0)</f>
        <v>-0.77251845187654722</v>
      </c>
      <c r="AR71">
        <f ca="1">IFERROR(PEARSON(Summary!$BT$3:$BT$8,Summary!AS$3:AS$8),0)</f>
        <v>-5.3795755758975113E-2</v>
      </c>
      <c r="AS71">
        <f ca="1">IFERROR(PEARSON(Summary!$BT$3:$BT$8,Summary!AT$3:AT$8),0)</f>
        <v>0.21925296048640111</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0.25795048202434356</v>
      </c>
      <c r="BC71">
        <f ca="1">IFERROR(PEARSON(Summary!$BT$3:$BT$8,Summary!BD$3:BD$8),0)</f>
        <v>0.37943219511493531</v>
      </c>
      <c r="BD71">
        <f ca="1">IFERROR(PEARSON(Summary!$BT$3:$BT$8,Summary!BE$3:BE$8),0)</f>
        <v>0.35922469469114038</v>
      </c>
      <c r="BE71">
        <f ca="1">IFERROR(PEARSON(Summary!$BT$3:$BT$8,Summary!BF$3:BF$8),0)</f>
        <v>0.20670117564191939</v>
      </c>
      <c r="BF71">
        <f ca="1">IFERROR(PEARSON(Summary!$BT$3:$BT$8,Summary!BG$3:BG$8),0)</f>
        <v>0.90901012844197004</v>
      </c>
      <c r="BG71">
        <f ca="1">IFERROR(PEARSON(Summary!$BT$3:$BT$8,Summary!BH$3:BH$8),0)</f>
        <v>0.92726224356051579</v>
      </c>
      <c r="BH71">
        <f ca="1">IFERROR(PEARSON(Summary!$BT$3:$BT$8,Summary!BI$3:BI$8),0)</f>
        <v>-0.26465477652143571</v>
      </c>
      <c r="BI71">
        <f ca="1">IFERROR(PEARSON(Summary!$BT$3:$BT$8,Summary!BJ$3:BJ$8),0)</f>
        <v>0.54394972585251855</v>
      </c>
      <c r="BJ71">
        <f ca="1">IFERROR(PEARSON(Summary!$BT$3:$BT$8,Summary!BK$3:BK$8),0)</f>
        <v>4.4610884302717868E-2</v>
      </c>
      <c r="BK71">
        <f ca="1">IFERROR(PEARSON(Summary!$BT$3:$BT$8,Summary!BL$3:BL$8),0)</f>
        <v>-5.2229175676348265E-2</v>
      </c>
      <c r="BL71">
        <f ca="1">IFERROR(PEARSON(Summary!$BT$3:$BT$8,Summary!BM$3:BM$8),0)</f>
        <v>0.22652740069981453</v>
      </c>
      <c r="BM71">
        <f ca="1">IFERROR(PEARSON(Summary!$BT$3:$BT$8,Summary!BN$3:BN$8),0)</f>
        <v>-0.46257655293084476</v>
      </c>
      <c r="BN71">
        <f ca="1">IFERROR(PEARSON(Summary!$BT$3:$BT$8,Summary!BO$3:BO$8),0)</f>
        <v>0.20437604705991766</v>
      </c>
      <c r="BO71">
        <f ca="1">IFERROR(PEARSON(Summary!$BT$3:$BT$8,Summary!BP$3:BP$8),0)</f>
        <v>0.43827750856831149</v>
      </c>
      <c r="BP71">
        <f ca="1">IFERROR(PEARSON(Summary!$BT$3:$BT$8,Summary!BQ$3:BQ$8),0)</f>
        <v>0.18866926422402042</v>
      </c>
      <c r="BQ71">
        <f ca="1">IFERROR(PEARSON(Summary!$BT$3:$BT$8,Summary!BR$3:BR$8),0)</f>
        <v>0.38248990968394936</v>
      </c>
      <c r="BR71">
        <f ca="1">IFERROR(PEARSON(Summary!$BT$3:$BT$8,Summary!BS$3:BS$8),0)</f>
        <v>0</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0.33792153262504437</v>
      </c>
      <c r="R72">
        <f ca="1">IFERROR(PEARSON(Summary!$BU$3:$BU$8,Summary!S$3:S$8),0)</f>
        <v>-0.54078367201007604</v>
      </c>
      <c r="S72">
        <f ca="1">IFERROR(PEARSON(Summary!$BU$3:$BU$8,Summary!T$3:T$8),0)</f>
        <v>8.0103888274799515E-2</v>
      </c>
      <c r="T72">
        <f ca="1">IFERROR(PEARSON(Summary!$BU$3:$BU$8,Summary!U$3:U$8),0)</f>
        <v>-0.83817809916300245</v>
      </c>
      <c r="U72">
        <f ca="1">IFERROR(PEARSON(Summary!$BU$3:$BU$8,Summary!V$3:V$8),0)</f>
        <v>-0.71235175987422761</v>
      </c>
      <c r="V72">
        <f ca="1">IFERROR(PEARSON(Summary!$BU$3:$BU$8,Summary!W$3:W$8),0)</f>
        <v>0.26986699575418482</v>
      </c>
      <c r="W72">
        <f ca="1">IFERROR(PEARSON(Summary!$BU$3:$BU$8,Summary!X$3:X$8),0)</f>
        <v>-0.9516147133730537</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0.42305111797592221</v>
      </c>
      <c r="AE72">
        <f ca="1">IFERROR(PEARSON(Summary!$BU$3:$BU$8,Summary!AF$3:AF$8),0)</f>
        <v>0</v>
      </c>
      <c r="AF72">
        <f ca="1">IFERROR(PEARSON(Summary!$BU$3:$BU$8,Summary!AG$3:AG$8),0)</f>
        <v>0.55211418829890513</v>
      </c>
      <c r="AG72">
        <f ca="1">IFERROR(PEARSON(Summary!$BU$3:$BU$8,Summary!AH$3:AH$8),0)</f>
        <v>-0.7123517598742275</v>
      </c>
      <c r="AH72">
        <f ca="1">IFERROR(PEARSON(Summary!$BU$3:$BU$8,Summary!AI$3:AI$8),0)</f>
        <v>-0.42210663650072117</v>
      </c>
      <c r="AI72">
        <f ca="1">IFERROR(PEARSON(Summary!$BU$3:$BU$8,Summary!AJ$3:AJ$8),0)</f>
        <v>0.18581162893891257</v>
      </c>
      <c r="AJ72">
        <f ca="1">IFERROR(PEARSON(Summary!$BU$3:$BU$8,Summary!AK$3:AK$8),0)</f>
        <v>0</v>
      </c>
      <c r="AK72">
        <f ca="1">IFERROR(PEARSON(Summary!$BU$3:$BU$8,Summary!AL$3:AL$8),0)</f>
        <v>0.7123517598742275</v>
      </c>
      <c r="AL72">
        <f ca="1">IFERROR(PEARSON(Summary!$BU$3:$BU$8,Summary!AM$3:AM$8),0)</f>
        <v>0.37609465542708287</v>
      </c>
      <c r="AM72">
        <f ca="1">IFERROR(PEARSON(Summary!$BU$3:$BU$8,Summary!AN$3:AN$8),0)</f>
        <v>0.98794391752712984</v>
      </c>
      <c r="AN72">
        <f ca="1">IFERROR(PEARSON(Summary!$BU$3:$BU$8,Summary!AO$3:AO$8),0)</f>
        <v>0</v>
      </c>
      <c r="AO72">
        <f ca="1">IFERROR(PEARSON(Summary!$BU$3:$BU$8,Summary!AP$3:AP$8),0)</f>
        <v>0.39664393649914226</v>
      </c>
      <c r="AP72">
        <f ca="1">IFERROR(PEARSON(Summary!$BU$3:$BU$8,Summary!AQ$3:AQ$8),0)</f>
        <v>0</v>
      </c>
      <c r="AQ72">
        <f ca="1">IFERROR(PEARSON(Summary!$BU$3:$BU$8,Summary!AR$3:AR$8),0)</f>
        <v>0.55935116362909887</v>
      </c>
      <c r="AR72">
        <f ca="1">IFERROR(PEARSON(Summary!$BU$3:$BU$8,Summary!AS$3:AS$8),0)</f>
        <v>-9.6634937839102278E-2</v>
      </c>
      <c r="AS72">
        <f ca="1">IFERROR(PEARSON(Summary!$BU$3:$BU$8,Summary!AT$3:AT$8),0)</f>
        <v>-0.54078367201007604</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4.4348232588341654E-2</v>
      </c>
      <c r="BC72">
        <f ca="1">IFERROR(PEARSON(Summary!$BU$3:$BU$8,Summary!BD$3:BD$8),0)</f>
        <v>6.4073539620812497E-2</v>
      </c>
      <c r="BD72">
        <f ca="1">IFERROR(PEARSON(Summary!$BU$3:$BU$8,Summary!BE$3:BE$8),0)</f>
        <v>3.5197419438917021E-2</v>
      </c>
      <c r="BE72">
        <f ca="1">IFERROR(PEARSON(Summary!$BU$3:$BU$8,Summary!BF$3:BF$8),0)</f>
        <v>0.18495163043147103</v>
      </c>
      <c r="BF72">
        <f ca="1">IFERROR(PEARSON(Summary!$BU$3:$BU$8,Summary!BG$3:BG$8),0)</f>
        <v>-0.74266344278880492</v>
      </c>
      <c r="BG72">
        <f ca="1">IFERROR(PEARSON(Summary!$BU$3:$BU$8,Summary!BH$3:BH$8),0)</f>
        <v>-0.54747358085295139</v>
      </c>
      <c r="BH72">
        <f ca="1">IFERROR(PEARSON(Summary!$BU$3:$BU$8,Summary!BI$3:BI$8),0)</f>
        <v>0.60460358052759888</v>
      </c>
      <c r="BI72">
        <f ca="1">IFERROR(PEARSON(Summary!$BU$3:$BU$8,Summary!BJ$3:BJ$8),0)</f>
        <v>-0.11436119714096944</v>
      </c>
      <c r="BJ72">
        <f ca="1">IFERROR(PEARSON(Summary!$BU$3:$BU$8,Summary!BK$3:BK$8),0)</f>
        <v>-0.38741708872396274</v>
      </c>
      <c r="BK72">
        <f ca="1">IFERROR(PEARSON(Summary!$BU$3:$BU$8,Summary!BL$3:BL$8),0)</f>
        <v>0.49480047600808785</v>
      </c>
      <c r="BL72">
        <f ca="1">IFERROR(PEARSON(Summary!$BU$3:$BU$8,Summary!BM$3:BM$8),0)</f>
        <v>0.19508030786835773</v>
      </c>
      <c r="BM72">
        <f ca="1">IFERROR(PEARSON(Summary!$BU$3:$BU$8,Summary!BN$3:BN$8),0)</f>
        <v>0.59723774001567054</v>
      </c>
      <c r="BN72">
        <f ca="1">IFERROR(PEARSON(Summary!$BU$3:$BU$8,Summary!BO$3:BO$8),0)</f>
        <v>0.2006011441881605</v>
      </c>
      <c r="BO72">
        <f ca="1">IFERROR(PEARSON(Summary!$BU$3:$BU$8,Summary!BP$3:BP$8),0)</f>
        <v>-1.3409346691930014E-2</v>
      </c>
      <c r="BP72">
        <f ca="1">IFERROR(PEARSON(Summary!$BU$3:$BU$8,Summary!BQ$3:BQ$8),0)</f>
        <v>-0.12758328550756989</v>
      </c>
      <c r="BQ72">
        <f ca="1">IFERROR(PEARSON(Summary!$BU$3:$BU$8,Summary!BR$3:BR$8),0)</f>
        <v>9.3367654908099354E-2</v>
      </c>
      <c r="BR72">
        <f ca="1">IFERROR(PEARSON(Summary!$BU$3:$BU$8,Summary!BS$3:BS$8),0)</f>
        <v>0</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-0.42286851830980254</v>
      </c>
      <c r="R73">
        <f ca="1">IFERROR(PEARSON(Summary!$BV$3:$BV$8,Summary!S$3:S$8),0)</f>
        <v>0.59731402517100463</v>
      </c>
      <c r="S73">
        <f ca="1">IFERROR(PEARSON(Summary!$BV$3:$BV$8,Summary!T$3:T$8),0)</f>
        <v>8.1852023068271079E-3</v>
      </c>
      <c r="T73">
        <f ca="1">IFERROR(PEARSON(Summary!$BV$3:$BV$8,Summary!U$3:U$8),0)</f>
        <v>5.5478322498166199E-2</v>
      </c>
      <c r="U73">
        <f ca="1">IFERROR(PEARSON(Summary!$BV$3:$BV$8,Summary!V$3:V$8),0)</f>
        <v>-6.5917992008642526E-2</v>
      </c>
      <c r="V73">
        <f ca="1">IFERROR(PEARSON(Summary!$BV$3:$BV$8,Summary!W$3:W$8),0)</f>
        <v>-0.39458886695236817</v>
      </c>
      <c r="W73">
        <f ca="1">IFERROR(PEARSON(Summary!$BV$3:$BV$8,Summary!X$3:X$8),0)</f>
        <v>0.41629735350655811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-0.4321072065835514</v>
      </c>
      <c r="AE73">
        <f ca="1">IFERROR(PEARSON(Summary!$BV$3:$BV$8,Summary!AF$3:AF$8),0)</f>
        <v>0</v>
      </c>
      <c r="AF73">
        <f ca="1">IFERROR(PEARSON(Summary!$BV$3:$BV$8,Summary!AG$3:AG$8),0)</f>
        <v>-0.79535793786733266</v>
      </c>
      <c r="AG73">
        <f ca="1">IFERROR(PEARSON(Summary!$BV$3:$BV$8,Summary!AH$3:AH$8),0)</f>
        <v>-6.5917992008642526E-2</v>
      </c>
      <c r="AH73">
        <f ca="1">IFERROR(PEARSON(Summary!$BV$3:$BV$8,Summary!AI$3:AI$8),0)</f>
        <v>0.85156161036854661</v>
      </c>
      <c r="AI73">
        <f ca="1">IFERROR(PEARSON(Summary!$BV$3:$BV$8,Summary!AJ$3:AJ$8),0)</f>
        <v>-0.50770001635600348</v>
      </c>
      <c r="AJ73">
        <f ca="1">IFERROR(PEARSON(Summary!$BV$3:$BV$8,Summary!AK$3:AK$8),0)</f>
        <v>0</v>
      </c>
      <c r="AK73">
        <f ca="1">IFERROR(PEARSON(Summary!$BV$3:$BV$8,Summary!AL$3:AL$8),0)</f>
        <v>6.5917992008642526E-2</v>
      </c>
      <c r="AL73">
        <f ca="1">IFERROR(PEARSON(Summary!$BV$3:$BV$8,Summary!AM$3:AM$8),0)</f>
        <v>-0.52120412145937645</v>
      </c>
      <c r="AM73">
        <f ca="1">IFERROR(PEARSON(Summary!$BV$3:$BV$8,Summary!AN$3:AN$8),0)</f>
        <v>-0.30362366555366155</v>
      </c>
      <c r="AN73">
        <f ca="1">IFERROR(PEARSON(Summary!$BV$3:$BV$8,Summary!AO$3:AO$8),0)</f>
        <v>0</v>
      </c>
      <c r="AO73">
        <f ca="1">IFERROR(PEARSON(Summary!$BV$3:$BV$8,Summary!AP$3:AP$8),0)</f>
        <v>-0.19347693936450169</v>
      </c>
      <c r="AP73">
        <f ca="1">IFERROR(PEARSON(Summary!$BV$3:$BV$8,Summary!AQ$3:AQ$8),0)</f>
        <v>0</v>
      </c>
      <c r="AQ73">
        <f ca="1">IFERROR(PEARSON(Summary!$BV$3:$BV$8,Summary!AR$3:AR$8),0)</f>
        <v>5.0603851818845108E-2</v>
      </c>
      <c r="AR73">
        <f ca="1">IFERROR(PEARSON(Summary!$BV$3:$BV$8,Summary!AS$3:AS$8),0)</f>
        <v>0.52066697917031035</v>
      </c>
      <c r="AS73">
        <f ca="1">IFERROR(PEARSON(Summary!$BV$3:$BV$8,Summary!AT$3:AT$8),0)</f>
        <v>0.59731402517100451</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-0.21681893415121103</v>
      </c>
      <c r="BC73">
        <f ca="1">IFERROR(PEARSON(Summary!$BV$3:$BV$8,Summary!BD$3:BD$8),0)</f>
        <v>-0.43870615666387691</v>
      </c>
      <c r="BD73">
        <f ca="1">IFERROR(PEARSON(Summary!$BV$3:$BV$8,Summary!BE$3:BE$8),0)</f>
        <v>-0.4122729647914814</v>
      </c>
      <c r="BE73">
        <f ca="1">IFERROR(PEARSON(Summary!$BV$3:$BV$8,Summary!BF$3:BF$8),0)</f>
        <v>-0.41715670189893156</v>
      </c>
      <c r="BF73">
        <f ca="1">IFERROR(PEARSON(Summary!$BV$3:$BV$8,Summary!BG$3:BG$8),0)</f>
        <v>-5.7933135110765241E-2</v>
      </c>
      <c r="BG73">
        <f ca="1">IFERROR(PEARSON(Summary!$BV$3:$BV$8,Summary!BH$3:BH$8),0)</f>
        <v>-0.39907402789745855</v>
      </c>
      <c r="BH73">
        <f ca="1">IFERROR(PEARSON(Summary!$BV$3:$BV$8,Summary!BI$3:BI$8),0)</f>
        <v>-0.31705807717257045</v>
      </c>
      <c r="BI73">
        <f ca="1">IFERROR(PEARSON(Summary!$BV$3:$BV$8,Summary!BJ$3:BJ$8),0)</f>
        <v>-0.46673188959901662</v>
      </c>
      <c r="BJ73">
        <f ca="1">IFERROR(PEARSON(Summary!$BV$3:$BV$8,Summary!BK$3:BK$8),0)</f>
        <v>0.30583268898125571</v>
      </c>
      <c r="BK73">
        <f ca="1">IFERROR(PEARSON(Summary!$BV$3:$BV$8,Summary!BL$3:BL$8),0)</f>
        <v>-0.4149746536247414</v>
      </c>
      <c r="BL73">
        <f ca="1">IFERROR(PEARSON(Summary!$BV$3:$BV$8,Summary!BM$3:BM$8),0)</f>
        <v>-0.43283771676422339</v>
      </c>
      <c r="BM73">
        <f ca="1">IFERROR(PEARSON(Summary!$BV$3:$BV$8,Summary!BN$3:BN$8),0)</f>
        <v>-3.2607483152356224E-2</v>
      </c>
      <c r="BN73">
        <f ca="1">IFERROR(PEARSON(Summary!$BV$3:$BV$8,Summary!BO$3:BO$8),0)</f>
        <v>-0.40693194018963874</v>
      </c>
      <c r="BO73">
        <f ca="1">IFERROR(PEARSON(Summary!$BV$3:$BV$8,Summary!BP$3:BP$8),0)</f>
        <v>-0.47722735304607267</v>
      </c>
      <c r="BP73">
        <f ca="1">IFERROR(PEARSON(Summary!$BV$3:$BV$8,Summary!BQ$3:BQ$8),0)</f>
        <v>4.3872553163037321E-2</v>
      </c>
      <c r="BQ73">
        <f ca="1">IFERROR(PEARSON(Summary!$BV$3:$BV$8,Summary!BR$3:BR$8),0)</f>
        <v>-0.50462370242932109</v>
      </c>
      <c r="BR73">
        <f ca="1">IFERROR(PEARSON(Summary!$BV$3:$BV$8,Summary!BS$3:BS$8),0)</f>
        <v>0</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-0.42286851830980282</v>
      </c>
      <c r="R75">
        <f ca="1">IFERROR(PEARSON(Summary!$BX$3:$BX$8,Summary!S$3:S$8),0)</f>
        <v>0.59731402517100396</v>
      </c>
      <c r="S75">
        <f ca="1">IFERROR(PEARSON(Summary!$BX$3:$BX$8,Summary!T$3:T$8),0)</f>
        <v>8.1852023068267575E-3</v>
      </c>
      <c r="T75">
        <f ca="1">IFERROR(PEARSON(Summary!$BX$3:$BX$8,Summary!U$3:U$8),0)</f>
        <v>5.5478322498166303E-2</v>
      </c>
      <c r="U75">
        <f ca="1">IFERROR(PEARSON(Summary!$BX$3:$BX$8,Summary!V$3:V$8),0)</f>
        <v>-6.5917992008642345E-2</v>
      </c>
      <c r="V75">
        <f ca="1">IFERROR(PEARSON(Summary!$BX$3:$BX$8,Summary!W$3:W$8),0)</f>
        <v>-0.39458886695236867</v>
      </c>
      <c r="W75">
        <f ca="1">IFERROR(PEARSON(Summary!$BX$3:$BX$8,Summary!X$3:X$8),0)</f>
        <v>0.41629735350655794</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-0.43210720658355184</v>
      </c>
      <c r="AE75">
        <f ca="1">IFERROR(PEARSON(Summary!$BX$3:$BX$8,Summary!AF$3:AF$8),0)</f>
        <v>0</v>
      </c>
      <c r="AF75">
        <f ca="1">IFERROR(PEARSON(Summary!$BX$3:$BX$8,Summary!AG$3:AG$8),0)</f>
        <v>-0.79535793786733255</v>
      </c>
      <c r="AG75">
        <f ca="1">IFERROR(PEARSON(Summary!$BX$3:$BX$8,Summary!AH$3:AH$8),0)</f>
        <v>-6.5917992008642332E-2</v>
      </c>
      <c r="AH75">
        <f ca="1">IFERROR(PEARSON(Summary!$BX$3:$BX$8,Summary!AI$3:AI$8),0)</f>
        <v>0.85156161036854627</v>
      </c>
      <c r="AI75">
        <f ca="1">IFERROR(PEARSON(Summary!$BX$3:$BX$8,Summary!AJ$3:AJ$8),0)</f>
        <v>-0.50770001635600337</v>
      </c>
      <c r="AJ75">
        <f ca="1">IFERROR(PEARSON(Summary!$BX$3:$BX$8,Summary!AK$3:AK$8),0)</f>
        <v>0</v>
      </c>
      <c r="AK75">
        <f ca="1">IFERROR(PEARSON(Summary!$BX$3:$BX$8,Summary!AL$3:AL$8),0)</f>
        <v>6.5917992008642332E-2</v>
      </c>
      <c r="AL75">
        <f ca="1">IFERROR(PEARSON(Summary!$BX$3:$BX$8,Summary!AM$3:AM$8),0)</f>
        <v>-0.52120412145937678</v>
      </c>
      <c r="AM75">
        <f ca="1">IFERROR(PEARSON(Summary!$BX$3:$BX$8,Summary!AN$3:AN$8),0)</f>
        <v>-0.30362366555366138</v>
      </c>
      <c r="AN75">
        <f ca="1">IFERROR(PEARSON(Summary!$BX$3:$BX$8,Summary!AO$3:AO$8),0)</f>
        <v>0</v>
      </c>
      <c r="AO75">
        <f ca="1">IFERROR(PEARSON(Summary!$BX$3:$BX$8,Summary!AP$3:AP$8),0)</f>
        <v>-0.19347693936450175</v>
      </c>
      <c r="AP75">
        <f ca="1">IFERROR(PEARSON(Summary!$BX$3:$BX$8,Summary!AQ$3:AQ$8),0)</f>
        <v>0</v>
      </c>
      <c r="AQ75">
        <f ca="1">IFERROR(PEARSON(Summary!$BX$3:$BX$8,Summary!AR$3:AR$8),0)</f>
        <v>5.0603851818844976E-2</v>
      </c>
      <c r="AR75">
        <f ca="1">IFERROR(PEARSON(Summary!$BX$3:$BX$8,Summary!AS$3:AS$8),0)</f>
        <v>0.52066697917031057</v>
      </c>
      <c r="AS75">
        <f ca="1">IFERROR(PEARSON(Summary!$BX$3:$BX$8,Summary!AT$3:AT$8),0)</f>
        <v>0.59731402517100396</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-0.21681893415121054</v>
      </c>
      <c r="BC75">
        <f ca="1">IFERROR(PEARSON(Summary!$BX$3:$BX$8,Summary!BD$3:BD$8),0)</f>
        <v>-0.43870615666387658</v>
      </c>
      <c r="BD75">
        <f ca="1">IFERROR(PEARSON(Summary!$BX$3:$BX$8,Summary!BE$3:BE$8),0)</f>
        <v>-0.4122729647914809</v>
      </c>
      <c r="BE75">
        <f ca="1">IFERROR(PEARSON(Summary!$BX$3:$BX$8,Summary!BF$3:BF$8),0)</f>
        <v>-0.41715670189893111</v>
      </c>
      <c r="BF75">
        <f ca="1">IFERROR(PEARSON(Summary!$BX$3:$BX$8,Summary!BG$3:BG$8),0)</f>
        <v>-5.7933135110765192E-2</v>
      </c>
      <c r="BG75">
        <f ca="1">IFERROR(PEARSON(Summary!$BX$3:$BX$8,Summary!BH$3:BH$8),0)</f>
        <v>-0.39907402789745849</v>
      </c>
      <c r="BH75">
        <f ca="1">IFERROR(PEARSON(Summary!$BX$3:$BX$8,Summary!BI$3:BI$8),0)</f>
        <v>-0.31705807717257012</v>
      </c>
      <c r="BI75">
        <f ca="1">IFERROR(PEARSON(Summary!$BX$3:$BX$8,Summary!BJ$3:BJ$8),0)</f>
        <v>-0.46673188959901624</v>
      </c>
      <c r="BJ75">
        <f ca="1">IFERROR(PEARSON(Summary!$BX$3:$BX$8,Summary!BK$3:BK$8),0)</f>
        <v>0.30583268898125526</v>
      </c>
      <c r="BK75">
        <f ca="1">IFERROR(PEARSON(Summary!$BX$3:$BX$8,Summary!BL$3:BL$8),0)</f>
        <v>-0.41497465362474106</v>
      </c>
      <c r="BL75">
        <f ca="1">IFERROR(PEARSON(Summary!$BX$3:$BX$8,Summary!BM$3:BM$8),0)</f>
        <v>-0.432837716764223</v>
      </c>
      <c r="BM75">
        <f ca="1">IFERROR(PEARSON(Summary!$BX$3:$BX$8,Summary!BN$3:BN$8),0)</f>
        <v>-3.2607483152355857E-2</v>
      </c>
      <c r="BN75">
        <f ca="1">IFERROR(PEARSON(Summary!$BX$3:$BX$8,Summary!BO$3:BO$8),0)</f>
        <v>-0.4069319401896383</v>
      </c>
      <c r="BO75">
        <f ca="1">IFERROR(PEARSON(Summary!$BX$3:$BX$8,Summary!BP$3:BP$8),0)</f>
        <v>-0.47722735304607217</v>
      </c>
      <c r="BP75">
        <f ca="1">IFERROR(PEARSON(Summary!$BX$3:$BX$8,Summary!BQ$3:BQ$8),0)</f>
        <v>4.3872553163037911E-2</v>
      </c>
      <c r="BQ75">
        <f ca="1">IFERROR(PEARSON(Summary!$BX$3:$BX$8,Summary!BR$3:BR$8),0)</f>
        <v>-0.50462370242932075</v>
      </c>
      <c r="BR75">
        <f ca="1">IFERROR(PEARSON(Summary!$BX$3:$BX$8,Summary!BS$3:BS$8),0)</f>
        <v>0</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-0.55267583388464758</v>
      </c>
      <c r="R76">
        <f ca="1">IFERROR(PEARSON(Summary!$BY$3:$BY$8,Summary!S$3:S$8),0)</f>
        <v>0.55710723373760218</v>
      </c>
      <c r="S76">
        <f ca="1">IFERROR(PEARSON(Summary!$BY$3:$BY$8,Summary!T$3:T$8),0)</f>
        <v>6.1832683559482654E-2</v>
      </c>
      <c r="T76">
        <f ca="1">IFERROR(PEARSON(Summary!$BY$3:$BY$8,Summary!U$3:U$8),0)</f>
        <v>0.76706422237484084</v>
      </c>
      <c r="U76">
        <f ca="1">IFERROR(PEARSON(Summary!$BY$3:$BY$8,Summary!V$3:V$8),0)</f>
        <v>0.63938768672038637</v>
      </c>
      <c r="V76">
        <f ca="1">IFERROR(PEARSON(Summary!$BY$3:$BY$8,Summary!W$3:W$8),0)</f>
        <v>-0.46425118599909176</v>
      </c>
      <c r="W76">
        <f ca="1">IFERROR(PEARSON(Summary!$BY$3:$BY$8,Summary!X$3:X$8),0)</f>
        <v>0.99553717191503788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-0.53300786075570961</v>
      </c>
      <c r="AE76">
        <f ca="1">IFERROR(PEARSON(Summary!$BY$3:$BY$8,Summary!AF$3:AF$8),0)</f>
        <v>0</v>
      </c>
      <c r="AF76">
        <f ca="1">IFERROR(PEARSON(Summary!$BY$3:$BY$8,Summary!AG$3:AG$8),0)</f>
        <v>-0.67601045493970902</v>
      </c>
      <c r="AG76">
        <f ca="1">IFERROR(PEARSON(Summary!$BY$3:$BY$8,Summary!AH$3:AH$8),0)</f>
        <v>0.63938768672038648</v>
      </c>
      <c r="AH76">
        <f ca="1">IFERROR(PEARSON(Summary!$BY$3:$BY$8,Summary!AI$3:AI$8),0)</f>
        <v>0.45292481278916091</v>
      </c>
      <c r="AI76">
        <f ca="1">IFERROR(PEARSON(Summary!$BY$3:$BY$8,Summary!AJ$3:AJ$8),0)</f>
        <v>3.4821901024162528E-2</v>
      </c>
      <c r="AJ76">
        <f ca="1">IFERROR(PEARSON(Summary!$BY$3:$BY$8,Summary!AK$3:AK$8),0)</f>
        <v>0</v>
      </c>
      <c r="AK76">
        <f ca="1">IFERROR(PEARSON(Summary!$BY$3:$BY$8,Summary!AL$3:AL$8),0)</f>
        <v>-0.63938768672038637</v>
      </c>
      <c r="AL76">
        <f ca="1">IFERROR(PEARSON(Summary!$BY$3:$BY$8,Summary!AM$3:AM$8),0)</f>
        <v>-0.56762233208119184</v>
      </c>
      <c r="AM76">
        <f ca="1">IFERROR(PEARSON(Summary!$BY$3:$BY$8,Summary!AN$3:AN$8),0)</f>
        <v>-0.93051491991164181</v>
      </c>
      <c r="AN76">
        <f ca="1">IFERROR(PEARSON(Summary!$BY$3:$BY$8,Summary!AO$3:AO$8),0)</f>
        <v>0</v>
      </c>
      <c r="AO76">
        <f ca="1">IFERROR(PEARSON(Summary!$BY$3:$BY$8,Summary!AP$3:AP$8),0)</f>
        <v>-0.61479940510563291</v>
      </c>
      <c r="AP76">
        <f ca="1">IFERROR(PEARSON(Summary!$BY$3:$BY$8,Summary!AQ$3:AQ$8),0)</f>
        <v>0</v>
      </c>
      <c r="AQ76">
        <f ca="1">IFERROR(PEARSON(Summary!$BY$3:$BY$8,Summary!AR$3:AR$8),0)</f>
        <v>-0.73427466015248966</v>
      </c>
      <c r="AR76">
        <f ca="1">IFERROR(PEARSON(Summary!$BY$3:$BY$8,Summary!AS$3:AS$8),0)</f>
        <v>0.31057887693792768</v>
      </c>
      <c r="AS76">
        <f ca="1">IFERROR(PEARSON(Summary!$BY$3:$BY$8,Summary!AT$3:AT$8),0)</f>
        <v>0.55710723373760218</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0.16170394579255529</v>
      </c>
      <c r="BC76">
        <f ca="1">IFERROR(PEARSON(Summary!$BY$3:$BY$8,Summary!BD$3:BD$8),0)</f>
        <v>0.12907543152353002</v>
      </c>
      <c r="BD76">
        <f ca="1">IFERROR(PEARSON(Summary!$BY$3:$BY$8,Summary!BE$3:BE$8),0)</f>
        <v>0.1321938560039401</v>
      </c>
      <c r="BE76">
        <f ca="1">IFERROR(PEARSON(Summary!$BY$3:$BY$8,Summary!BF$3:BF$8),0)</f>
        <v>-1.6340819840034018E-2</v>
      </c>
      <c r="BF76">
        <f ca="1">IFERROR(PEARSON(Summary!$BY$3:$BY$8,Summary!BG$3:BG$8),0)</f>
        <v>0.85324037267547193</v>
      </c>
      <c r="BG76">
        <f ca="1">IFERROR(PEARSON(Summary!$BY$3:$BY$8,Summary!BH$3:BH$8),0)</f>
        <v>0.65175638247589196</v>
      </c>
      <c r="BH76">
        <f ca="1">IFERROR(PEARSON(Summary!$BY$3:$BY$8,Summary!BI$3:BI$8),0)</f>
        <v>-0.42350486685628719</v>
      </c>
      <c r="BI76">
        <f ca="1">IFERROR(PEARSON(Summary!$BY$3:$BY$8,Summary!BJ$3:BJ$8),0)</f>
        <v>0.26703332911525718</v>
      </c>
      <c r="BJ76">
        <f ca="1">IFERROR(PEARSON(Summary!$BY$3:$BY$8,Summary!BK$3:BK$8),0)</f>
        <v>0.19028304434923246</v>
      </c>
      <c r="BK76">
        <f ca="1">IFERROR(PEARSON(Summary!$BY$3:$BY$8,Summary!BL$3:BL$8),0)</f>
        <v>-0.28234733671750556</v>
      </c>
      <c r="BL76">
        <f ca="1">IFERROR(PEARSON(Summary!$BY$3:$BY$8,Summary!BM$3:BM$8),0)</f>
        <v>-8.9352508642597511E-3</v>
      </c>
      <c r="BM76">
        <f ca="1">IFERROR(PEARSON(Summary!$BY$3:$BY$8,Summary!BN$3:BN$8),0)</f>
        <v>-0.42350486685628719</v>
      </c>
      <c r="BN76">
        <f ca="1">IFERROR(PEARSON(Summary!$BY$3:$BY$8,Summary!BO$3:BO$8),0)</f>
        <v>-1.2696522453915258E-2</v>
      </c>
      <c r="BO76">
        <f ca="1">IFERROR(PEARSON(Summary!$BY$3:$BY$8,Summary!BP$3:BP$8),0)</f>
        <v>0.16396579360028032</v>
      </c>
      <c r="BP76">
        <f ca="1">IFERROR(PEARSON(Summary!$BY$3:$BY$8,Summary!BQ$3:BQ$8),0)</f>
        <v>0.26703332911525718</v>
      </c>
      <c r="BQ76">
        <f ca="1">IFERROR(PEARSON(Summary!$BY$3:$BY$8,Summary!BR$3:BR$8),0)</f>
        <v>8.8701458410395811E-2</v>
      </c>
      <c r="BR76">
        <f ca="1">IFERROR(PEARSON(Summary!$BY$3:$BY$8,Summary!BS$3:BS$8),0)</f>
        <v>0</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0.66025050450133105</v>
      </c>
      <c r="R77">
        <f ca="1">IFERROR(PEARSON(Summary!$BZ$3:$BZ$8,Summary!S$3:S$8),0)</f>
        <v>-2.0069039065013637E-2</v>
      </c>
      <c r="S77">
        <f ca="1">IFERROR(PEARSON(Summary!$BZ$3:$BZ$8,Summary!T$3:T$8),0)</f>
        <v>-0.31289474845340576</v>
      </c>
      <c r="T77">
        <f ca="1">IFERROR(PEARSON(Summary!$BZ$3:$BZ$8,Summary!U$3:U$8),0)</f>
        <v>-0.35067364569264781</v>
      </c>
      <c r="U77">
        <f ca="1">IFERROR(PEARSON(Summary!$BZ$3:$BZ$8,Summary!V$3:V$8),0)</f>
        <v>-0.33954781790249428</v>
      </c>
      <c r="V77">
        <f ca="1">IFERROR(PEARSON(Summary!$BZ$3:$BZ$8,Summary!W$3:W$8),0)</f>
        <v>0.59839663141391541</v>
      </c>
      <c r="W77">
        <f ca="1">IFERROR(PEARSON(Summary!$BZ$3:$BZ$8,Summary!X$3:X$8),0)</f>
        <v>-0.53903877219644836</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0.44112025319098197</v>
      </c>
      <c r="AE77">
        <f ca="1">IFERROR(PEARSON(Summary!$BZ$3:$BZ$8,Summary!AF$3:AF$8),0)</f>
        <v>0</v>
      </c>
      <c r="AF77">
        <f ca="1">IFERROR(PEARSON(Summary!$BZ$3:$BZ$8,Summary!AG$3:AG$8),0)</f>
        <v>0.30608798294173595</v>
      </c>
      <c r="AG77">
        <f ca="1">IFERROR(PEARSON(Summary!$BZ$3:$BZ$8,Summary!AH$3:AH$8),0)</f>
        <v>-0.33954781790249428</v>
      </c>
      <c r="AH77">
        <f ca="1">IFERROR(PEARSON(Summary!$BZ$3:$BZ$8,Summary!AI$3:AI$8),0)</f>
        <v>0.14027226797149372</v>
      </c>
      <c r="AI77">
        <f ca="1">IFERROR(PEARSON(Summary!$BZ$3:$BZ$8,Summary!AJ$3:AJ$8),0)</f>
        <v>-0.84854477394111005</v>
      </c>
      <c r="AJ77">
        <f ca="1">IFERROR(PEARSON(Summary!$BZ$3:$BZ$8,Summary!AK$3:AK$8),0)</f>
        <v>0</v>
      </c>
      <c r="AK77">
        <f ca="1">IFERROR(PEARSON(Summary!$BZ$3:$BZ$8,Summary!AL$3:AL$8),0)</f>
        <v>0.33954781790249422</v>
      </c>
      <c r="AL77">
        <f ca="1">IFERROR(PEARSON(Summary!$BZ$3:$BZ$8,Summary!AM$3:AM$8),0)</f>
        <v>0.57373036659201337</v>
      </c>
      <c r="AM77">
        <f ca="1">IFERROR(PEARSON(Summary!$BZ$3:$BZ$8,Summary!AN$3:AN$8),0)</f>
        <v>0.32585661345657713</v>
      </c>
      <c r="AN77">
        <f ca="1">IFERROR(PEARSON(Summary!$BZ$3:$BZ$8,Summary!AO$3:AO$8),0)</f>
        <v>0</v>
      </c>
      <c r="AO77">
        <f ca="1">IFERROR(PEARSON(Summary!$BZ$3:$BZ$8,Summary!AP$3:AP$8),0)</f>
        <v>0.84278511465471861</v>
      </c>
      <c r="AP77">
        <f ca="1">IFERROR(PEARSON(Summary!$BZ$3:$BZ$8,Summary!AQ$3:AQ$8),0)</f>
        <v>0</v>
      </c>
      <c r="AQ77">
        <f ca="1">IFERROR(PEARSON(Summary!$BZ$3:$BZ$8,Summary!AR$3:AR$8),0)</f>
        <v>0.95702015227724802</v>
      </c>
      <c r="AR77">
        <f ca="1">IFERROR(PEARSON(Summary!$BZ$3:$BZ$8,Summary!AS$3:AS$8),0)</f>
        <v>-0.43854763452991929</v>
      </c>
      <c r="AS77">
        <f ca="1">IFERROR(PEARSON(Summary!$BZ$3:$BZ$8,Summary!AT$3:AT$8),0)</f>
        <v>-2.0069039065013644E-2</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-0.77512217715404086</v>
      </c>
      <c r="BC77">
        <f ca="1">IFERROR(PEARSON(Summary!$BZ$3:$BZ$8,Summary!BD$3:BD$8),0)</f>
        <v>-0.83778635048607242</v>
      </c>
      <c r="BD77">
        <f ca="1">IFERROR(PEARSON(Summary!$BZ$3:$BZ$8,Summary!BE$3:BE$8),0)</f>
        <v>-0.77713662104560888</v>
      </c>
      <c r="BE77">
        <f ca="1">IFERROR(PEARSON(Summary!$BZ$3:$BZ$8,Summary!BF$3:BF$8),0)</f>
        <v>-0.68304524789225829</v>
      </c>
      <c r="BF77">
        <f ca="1">IFERROR(PEARSON(Summary!$BZ$3:$BZ$8,Summary!BG$3:BG$8),0)</f>
        <v>-0.88773296056968753</v>
      </c>
      <c r="BG77">
        <f ca="1">IFERROR(PEARSON(Summary!$BZ$3:$BZ$8,Summary!BH$3:BH$8),0)</f>
        <v>-0.92806247466849967</v>
      </c>
      <c r="BH77">
        <f ca="1">IFERROR(PEARSON(Summary!$BZ$3:$BZ$8,Summary!BI$3:BI$8),0)</f>
        <v>-0.34609212754885804</v>
      </c>
      <c r="BI77">
        <f ca="1">IFERROR(PEARSON(Summary!$BZ$3:$BZ$8,Summary!BJ$3:BJ$8),0)</f>
        <v>-0.85468394648644175</v>
      </c>
      <c r="BJ77">
        <f ca="1">IFERROR(PEARSON(Summary!$BZ$3:$BZ$8,Summary!BK$3:BK$8),0)</f>
        <v>0.55836011326890689</v>
      </c>
      <c r="BK77">
        <f ca="1">IFERROR(PEARSON(Summary!$BZ$3:$BZ$8,Summary!BL$3:BL$8),0)</f>
        <v>-0.56679426722871651</v>
      </c>
      <c r="BL77">
        <f ca="1">IFERROR(PEARSON(Summary!$BZ$3:$BZ$8,Summary!BM$3:BM$8),0)</f>
        <v>-0.73315104637949147</v>
      </c>
      <c r="BM77">
        <f ca="1">IFERROR(PEARSON(Summary!$BZ$3:$BZ$8,Summary!BN$3:BN$8),0)</f>
        <v>-0.18217040666774692</v>
      </c>
      <c r="BN77">
        <f ca="1">IFERROR(PEARSON(Summary!$BZ$3:$BZ$8,Summary!BO$3:BO$8),0)</f>
        <v>-0.72136533060656782</v>
      </c>
      <c r="BO77">
        <f ca="1">IFERROR(PEARSON(Summary!$BZ$3:$BZ$8,Summary!BP$3:BP$8),0)</f>
        <v>-0.79403707306305649</v>
      </c>
      <c r="BP77">
        <f ca="1">IFERROR(PEARSON(Summary!$BZ$3:$BZ$8,Summary!BQ$3:BQ$8),0)</f>
        <v>-0.56043545234848025</v>
      </c>
      <c r="BQ77">
        <f ca="1">IFERROR(PEARSON(Summary!$BZ$3:$BZ$8,Summary!BR$3:BR$8),0)</f>
        <v>-0.82114307699544908</v>
      </c>
      <c r="BR77">
        <f ca="1">IFERROR(PEARSON(Summary!$BZ$3:$BZ$8,Summary!BS$3:BS$8),0)</f>
        <v>0</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0.12748430627275481</v>
      </c>
      <c r="R78">
        <f ca="1">IFERROR(PEARSON(Summary!$CA$3:$CA$8,Summary!S$3:S$8),0)</f>
        <v>-0.47666015136886425</v>
      </c>
      <c r="S78">
        <f ca="1">IFERROR(PEARSON(Summary!$CA$3:$CA$8,Summary!T$3:T$8),0)</f>
        <v>-4.3376958908660591E-2</v>
      </c>
      <c r="T78">
        <f ca="1">IFERROR(PEARSON(Summary!$CA$3:$CA$8,Summary!U$3:U$8),0)</f>
        <v>-0.79170113146695398</v>
      </c>
      <c r="U78">
        <f ca="1">IFERROR(PEARSON(Summary!$CA$3:$CA$8,Summary!V$3:V$8),0)</f>
        <v>-0.67972572072552973</v>
      </c>
      <c r="V78">
        <f ca="1">IFERROR(PEARSON(Summary!$CA$3:$CA$8,Summary!W$3:W$8),0)</f>
        <v>-4.2121548931229212E-3</v>
      </c>
      <c r="W78">
        <f ca="1">IFERROR(PEARSON(Summary!$CA$3:$CA$8,Summary!X$3:X$8),0)</f>
        <v>-0.84298348248783139</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0.10973103604189105</v>
      </c>
      <c r="AE78">
        <f ca="1">IFERROR(PEARSON(Summary!$CA$3:$CA$8,Summary!AF$3:AF$8),0)</f>
        <v>0</v>
      </c>
      <c r="AF78">
        <f ca="1">IFERROR(PEARSON(Summary!$CA$3:$CA$8,Summary!AG$3:AG$8),0)</f>
        <v>0.2478799804424956</v>
      </c>
      <c r="AG78">
        <f ca="1">IFERROR(PEARSON(Summary!$CA$3:$CA$8,Summary!AH$3:AH$8),0)</f>
        <v>-0.67972572072552973</v>
      </c>
      <c r="AH78">
        <f ca="1">IFERROR(PEARSON(Summary!$CA$3:$CA$8,Summary!AI$3:AI$8),0)</f>
        <v>-0.204675835481961</v>
      </c>
      <c r="AI78">
        <f ca="1">IFERROR(PEARSON(Summary!$CA$3:$CA$8,Summary!AJ$3:AJ$8),0)</f>
        <v>6.1575198857680348E-2</v>
      </c>
      <c r="AJ78">
        <f ca="1">IFERROR(PEARSON(Summary!$CA$3:$CA$8,Summary!AK$3:AK$8),0)</f>
        <v>0</v>
      </c>
      <c r="AK78">
        <f ca="1">IFERROR(PEARSON(Summary!$CA$3:$CA$8,Summary!AL$3:AL$8),0)</f>
        <v>0.6797257207255295</v>
      </c>
      <c r="AL78">
        <f ca="1">IFERROR(PEARSON(Summary!$CA$3:$CA$8,Summary!AM$3:AM$8),0)</f>
        <v>9.8397224143686721E-2</v>
      </c>
      <c r="AM78">
        <f ca="1">IFERROR(PEARSON(Summary!$CA$3:$CA$8,Summary!AN$3:AN$8),0)</f>
        <v>0.91867932169249444</v>
      </c>
      <c r="AN78">
        <f ca="1">IFERROR(PEARSON(Summary!$CA$3:$CA$8,Summary!AO$3:AO$8),0)</f>
        <v>0</v>
      </c>
      <c r="AO78">
        <f ca="1">IFERROR(PEARSON(Summary!$CA$3:$CA$8,Summary!AP$3:AP$8),0)</f>
        <v>0.27068858708322113</v>
      </c>
      <c r="AP78">
        <f ca="1">IFERROR(PEARSON(Summary!$CA$3:$CA$8,Summary!AQ$3:AQ$8),0)</f>
        <v>0</v>
      </c>
      <c r="AQ78">
        <f ca="1">IFERROR(PEARSON(Summary!$CA$3:$CA$8,Summary!AR$3:AR$8),0)</f>
        <v>0.54617810505640174</v>
      </c>
      <c r="AR78">
        <f ca="1">IFERROR(PEARSON(Summary!$CA$3:$CA$8,Summary!AS$3:AS$8),0)</f>
        <v>0.16223986798470924</v>
      </c>
      <c r="AS78">
        <f ca="1">IFERROR(PEARSON(Summary!$CA$3:$CA$8,Summary!AT$3:AT$8),0)</f>
        <v>-0.47666015136886453</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0.11974672120690494</v>
      </c>
      <c r="BC78">
        <f ca="1">IFERROR(PEARSON(Summary!$CA$3:$CA$8,Summary!BD$3:BD$8),0)</f>
        <v>2.8814692766764405E-2</v>
      </c>
      <c r="BD78">
        <f ca="1">IFERROR(PEARSON(Summary!$CA$3:$CA$8,Summary!BE$3:BE$8),0)</f>
        <v>3.7750489527621799E-2</v>
      </c>
      <c r="BE78">
        <f ca="1">IFERROR(PEARSON(Summary!$CA$3:$CA$8,Summary!BF$3:BF$8),0)</f>
        <v>0.19532907815595246</v>
      </c>
      <c r="BF78">
        <f ca="1">IFERROR(PEARSON(Summary!$CA$3:$CA$8,Summary!BG$3:BG$8),0)</f>
        <v>-0.75269439401628302</v>
      </c>
      <c r="BG78">
        <f ca="1">IFERROR(PEARSON(Summary!$CA$3:$CA$8,Summary!BH$3:BH$8),0)</f>
        <v>-0.68293941566621175</v>
      </c>
      <c r="BH78">
        <f ca="1">IFERROR(PEARSON(Summary!$CA$3:$CA$8,Summary!BI$3:BI$8),0)</f>
        <v>0.59312324812262351</v>
      </c>
      <c r="BI78">
        <f ca="1">IFERROR(PEARSON(Summary!$CA$3:$CA$8,Summary!BJ$3:BJ$8),0)</f>
        <v>-0.16551258074146277</v>
      </c>
      <c r="BJ78">
        <f ca="1">IFERROR(PEARSON(Summary!$CA$3:$CA$8,Summary!BK$3:BK$8),0)</f>
        <v>-0.42624123153466881</v>
      </c>
      <c r="BK78">
        <f ca="1">IFERROR(PEARSON(Summary!$CA$3:$CA$8,Summary!BL$3:BL$8),0)</f>
        <v>0.43265037559643776</v>
      </c>
      <c r="BL78">
        <f ca="1">IFERROR(PEARSON(Summary!$CA$3:$CA$8,Summary!BM$3:BM$8),0)</f>
        <v>0.18904382609894993</v>
      </c>
      <c r="BM78">
        <f ca="1">IFERROR(PEARSON(Summary!$CA$3:$CA$8,Summary!BN$3:BN$8),0)</f>
        <v>0.72909864832841764</v>
      </c>
      <c r="BN78">
        <f ca="1">IFERROR(PEARSON(Summary!$CA$3:$CA$8,Summary!BO$3:BO$8),0)</f>
        <v>0.20804603471843577</v>
      </c>
      <c r="BO78">
        <f ca="1">IFERROR(PEARSON(Summary!$CA$3:$CA$8,Summary!BP$3:BP$8),0)</f>
        <v>-4.3828640759713308E-2</v>
      </c>
      <c r="BP78">
        <f ca="1">IFERROR(PEARSON(Summary!$CA$3:$CA$8,Summary!BQ$3:BQ$8),0)</f>
        <v>7.8570732533294829E-2</v>
      </c>
      <c r="BQ78">
        <f ca="1">IFERROR(PEARSON(Summary!$CA$3:$CA$8,Summary!BR$3:BR$8),0)</f>
        <v>3.2090277233553531E-2</v>
      </c>
      <c r="BR78">
        <f ca="1">IFERROR(PEARSON(Summary!$CA$3:$CA$8,Summary!BS$3:BS$8),0)</f>
        <v>0</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0.97272451961521633</v>
      </c>
      <c r="R79">
        <f ca="1">IFERROR(PEARSON(Summary!$CB$3:$CB$8,Summary!S$3:S$8),0)</f>
        <v>-0.23472165409112025</v>
      </c>
      <c r="S79">
        <f ca="1">IFERROR(PEARSON(Summary!$CB$3:$CB$8,Summary!T$3:T$8),0)</f>
        <v>-0.37893597443455285</v>
      </c>
      <c r="T79">
        <f ca="1">IFERROR(PEARSON(Summary!$CB$3:$CB$8,Summary!U$3:U$8),0)</f>
        <v>-0.14364342486020124</v>
      </c>
      <c r="U79">
        <f ca="1">IFERROR(PEARSON(Summary!$CB$3:$CB$8,Summary!V$3:V$8),0)</f>
        <v>-9.3477694007050346E-2</v>
      </c>
      <c r="V79">
        <f ca="1">IFERROR(PEARSON(Summary!$CB$3:$CB$8,Summary!W$3:W$8),0)</f>
        <v>0.91885867435983237</v>
      </c>
      <c r="W79">
        <f ca="1">IFERROR(PEARSON(Summary!$CB$3:$CB$8,Summary!X$3:X$8),0)</f>
        <v>-0.5766110255444048</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0.70967956189368686</v>
      </c>
      <c r="AE79">
        <f ca="1">IFERROR(PEARSON(Summary!$CB$3:$CB$8,Summary!AF$3:AF$8),0)</f>
        <v>0</v>
      </c>
      <c r="AF79">
        <f ca="1">IFERROR(PEARSON(Summary!$CB$3:$CB$8,Summary!AG$3:AG$8),0)</f>
        <v>0.74529109087758327</v>
      </c>
      <c r="AG79">
        <f ca="1">IFERROR(PEARSON(Summary!$CB$3:$CB$8,Summary!AH$3:AH$8),0)</f>
        <v>-9.347769400705043E-2</v>
      </c>
      <c r="AH79">
        <f ca="1">IFERROR(PEARSON(Summary!$CB$3:$CB$8,Summary!AI$3:AI$8),0)</f>
        <v>-0.29137331231029279</v>
      </c>
      <c r="AI79">
        <f ca="1">IFERROR(PEARSON(Summary!$CB$3:$CB$8,Summary!AJ$3:AJ$8),0)</f>
        <v>-0.70015756854117439</v>
      </c>
      <c r="AJ79">
        <f ca="1">IFERROR(PEARSON(Summary!$CB$3:$CB$8,Summary!AK$3:AK$8),0)</f>
        <v>0</v>
      </c>
      <c r="AK79">
        <f ca="1">IFERROR(PEARSON(Summary!$CB$3:$CB$8,Summary!AL$3:AL$8),0)</f>
        <v>9.3477694007050374E-2</v>
      </c>
      <c r="AL79">
        <f ca="1">IFERROR(PEARSON(Summary!$CB$3:$CB$8,Summary!AM$3:AM$8),0)</f>
        <v>0.9359136951259388</v>
      </c>
      <c r="AM79">
        <f ca="1">IFERROR(PEARSON(Summary!$CB$3:$CB$8,Summary!AN$3:AN$8),0)</f>
        <v>0.22957393294769238</v>
      </c>
      <c r="AN79">
        <f ca="1">IFERROR(PEARSON(Summary!$CB$3:$CB$8,Summary!AO$3:AO$8),0)</f>
        <v>0</v>
      </c>
      <c r="AO79">
        <f ca="1">IFERROR(PEARSON(Summary!$CB$3:$CB$8,Summary!AP$3:AP$8),0)</f>
        <v>0.9944977651311</v>
      </c>
      <c r="AP79">
        <f ca="1">IFERROR(PEARSON(Summary!$CB$3:$CB$8,Summary!AQ$3:AQ$8),0)</f>
        <v>0</v>
      </c>
      <c r="AQ79">
        <f ca="1">IFERROR(PEARSON(Summary!$CB$3:$CB$8,Summary!AR$3:AR$8),0)</f>
        <v>0.88186614648013262</v>
      </c>
      <c r="AR79">
        <f ca="1">IFERROR(PEARSON(Summary!$CB$3:$CB$8,Summary!AS$3:AS$8),0)</f>
        <v>-0.87802437449632975</v>
      </c>
      <c r="AS79">
        <f ca="1">IFERROR(PEARSON(Summary!$CB$3:$CB$8,Summary!AT$3:AT$8),0)</f>
        <v>-0.23472165409112028</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-0.79484906702159208</v>
      </c>
      <c r="BC79">
        <f ca="1">IFERROR(PEARSON(Summary!$CB$3:$CB$8,Summary!BD$3:BD$8),0)</f>
        <v>-0.70538180608988565</v>
      </c>
      <c r="BD79">
        <f ca="1">IFERROR(PEARSON(Summary!$CB$3:$CB$8,Summary!BE$3:BE$8),0)</f>
        <v>-0.64842705949756474</v>
      </c>
      <c r="BE79">
        <f ca="1">IFERROR(PEARSON(Summary!$CB$3:$CB$8,Summary!BF$3:BF$8),0)</f>
        <v>-0.59235204390363838</v>
      </c>
      <c r="BF79">
        <f ca="1">IFERROR(PEARSON(Summary!$CB$3:$CB$8,Summary!BG$3:BG$8),0)</f>
        <v>-0.72250717058421987</v>
      </c>
      <c r="BG79">
        <f ca="1">IFERROR(PEARSON(Summary!$CB$3:$CB$8,Summary!BH$3:BH$8),0)</f>
        <v>-0.58958192464856984</v>
      </c>
      <c r="BH79">
        <f ca="1">IFERROR(PEARSON(Summary!$CB$3:$CB$8,Summary!BI$3:BI$8),0)</f>
        <v>-0.41729778661280964</v>
      </c>
      <c r="BI79">
        <f ca="1">IFERROR(PEARSON(Summary!$CB$3:$CB$8,Summary!BJ$3:BJ$8),0)</f>
        <v>-0.63646800783184332</v>
      </c>
      <c r="BJ79">
        <f ca="1">IFERROR(PEARSON(Summary!$CB$3:$CB$8,Summary!BK$3:BK$8),0)</f>
        <v>0.60219474601240142</v>
      </c>
      <c r="BK79">
        <f ca="1">IFERROR(PEARSON(Summary!$CB$3:$CB$8,Summary!BL$3:BL$8),0)</f>
        <v>-0.55957710031101882</v>
      </c>
      <c r="BL79">
        <f ca="1">IFERROR(PEARSON(Summary!$CB$3:$CB$8,Summary!BM$3:BM$8),0)</f>
        <v>-0.64124683542099503</v>
      </c>
      <c r="BM79">
        <f ca="1">IFERROR(PEARSON(Summary!$CB$3:$CB$8,Summary!BN$3:BN$8),0)</f>
        <v>-0.44091194332858569</v>
      </c>
      <c r="BN79">
        <f ca="1">IFERROR(PEARSON(Summary!$CB$3:$CB$8,Summary!BO$3:BO$8),0)</f>
        <v>-0.64948714594830093</v>
      </c>
      <c r="BO79">
        <f ca="1">IFERROR(PEARSON(Summary!$CB$3:$CB$8,Summary!BP$3:BP$8),0)</f>
        <v>-0.6000574228621095</v>
      </c>
      <c r="BP79">
        <f ca="1">IFERROR(PEARSON(Summary!$CB$3:$CB$8,Summary!BQ$3:BQ$8),0)</f>
        <v>-0.67885671639716216</v>
      </c>
      <c r="BQ79">
        <f ca="1">IFERROR(PEARSON(Summary!$CB$3:$CB$8,Summary!BR$3:BR$8),0)</f>
        <v>-0.64752792402255221</v>
      </c>
      <c r="BR79">
        <f ca="1">IFERROR(PEARSON(Summary!$CB$3:$CB$8,Summary!BS$3:BS$8),0)</f>
        <v>0</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2023-05-02T14:13:35Z</dcterms:modified>
  <cp:category/>
  <cp:contentStatus/>
</cp:coreProperties>
</file>