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MBARC_datapack\supportData\ARP\"/>
    </mc:Choice>
  </mc:AlternateContent>
  <bookViews>
    <workbookView xWindow="0" yWindow="0" windowWidth="2010" windowHeight="0"/>
  </bookViews>
  <sheets>
    <sheet name="ARPs" sheetId="1" r:id="rId1"/>
    <sheet name="HARPs" sheetId="2" r:id="rId2"/>
    <sheet name="Sheet3" sheetId="3" r:id="rId3"/>
  </sheets>
  <definedNames>
    <definedName name="_xlnm.Print_Titles" localSheetId="0">ARPs!$2:$2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2" l="1"/>
  <c r="G141" i="1"/>
  <c r="G140" i="1"/>
  <c r="G139" i="1"/>
  <c r="G138" i="1"/>
  <c r="G137" i="1"/>
  <c r="G136" i="1"/>
  <c r="G135" i="1"/>
  <c r="I141" i="1"/>
  <c r="J31" i="1"/>
  <c r="J76" i="1"/>
  <c r="J79" i="1"/>
  <c r="J77" i="1"/>
  <c r="J78" i="1"/>
  <c r="J81" i="1"/>
  <c r="J80" i="1"/>
  <c r="J75" i="1"/>
  <c r="J32" i="1"/>
  <c r="J33" i="1"/>
  <c r="J120" i="1"/>
  <c r="J38" i="1"/>
  <c r="J121" i="1"/>
  <c r="J123" i="1"/>
  <c r="J124" i="1"/>
  <c r="J122" i="1"/>
  <c r="J95" i="1"/>
  <c r="J40" i="1"/>
  <c r="J42" i="1"/>
  <c r="J39" i="1"/>
  <c r="J41" i="1"/>
  <c r="J43" i="1"/>
  <c r="J46" i="1"/>
  <c r="J47" i="1"/>
  <c r="J44" i="1"/>
  <c r="J45" i="1"/>
  <c r="J48" i="1"/>
  <c r="I84" i="1"/>
  <c r="J84" i="1" s="1"/>
  <c r="I83" i="1"/>
  <c r="I82" i="1"/>
  <c r="J82" i="1" s="1"/>
  <c r="I100" i="1"/>
  <c r="J100" i="1" s="1"/>
  <c r="I3" i="1"/>
  <c r="J3" i="1" s="1"/>
  <c r="I4" i="1"/>
  <c r="J4" i="1" s="1"/>
  <c r="I105" i="1"/>
  <c r="I99" i="1"/>
  <c r="J99" i="1" s="1"/>
  <c r="I5" i="1"/>
  <c r="J5" i="1" s="1"/>
  <c r="I97" i="1"/>
  <c r="J97" i="1" s="1"/>
  <c r="I6" i="1"/>
  <c r="J6" i="1" s="1"/>
  <c r="I7" i="1"/>
  <c r="J7" i="1" s="1"/>
  <c r="I127" i="1"/>
  <c r="J127" i="1" s="1"/>
  <c r="I86" i="1"/>
  <c r="J86" i="1" s="1"/>
  <c r="I87" i="1"/>
  <c r="J87" i="1" s="1"/>
  <c r="I102" i="1"/>
  <c r="J102" i="1" s="1"/>
  <c r="I8" i="1"/>
  <c r="J8" i="1" s="1"/>
  <c r="I104" i="1"/>
  <c r="I140" i="1" s="1"/>
  <c r="J22" i="1"/>
  <c r="J116" i="1"/>
  <c r="J21" i="1"/>
  <c r="J115" i="1"/>
  <c r="J67" i="1"/>
  <c r="J73" i="1"/>
  <c r="J74" i="1"/>
  <c r="J71" i="1"/>
  <c r="J69" i="1"/>
  <c r="J70" i="1"/>
  <c r="J72" i="1"/>
  <c r="J68" i="1"/>
  <c r="J23" i="1"/>
  <c r="J25" i="1"/>
  <c r="J24" i="1"/>
  <c r="J26" i="1"/>
  <c r="J117" i="1"/>
  <c r="J27" i="1"/>
  <c r="J28" i="1"/>
  <c r="J29" i="1"/>
  <c r="J98" i="1"/>
  <c r="J118" i="1"/>
  <c r="J119" i="1"/>
  <c r="J30" i="1"/>
  <c r="J106" i="1"/>
  <c r="J107" i="1"/>
  <c r="J108" i="1"/>
  <c r="J109" i="1"/>
  <c r="J11" i="1"/>
  <c r="J110" i="1"/>
  <c r="J111" i="1"/>
  <c r="J112" i="1"/>
  <c r="J12" i="1"/>
  <c r="J113" i="1"/>
  <c r="J13" i="1"/>
  <c r="J14" i="1"/>
  <c r="J15" i="1"/>
  <c r="J16" i="1"/>
  <c r="J114" i="1"/>
  <c r="J17" i="1"/>
  <c r="J18" i="1"/>
  <c r="J19" i="1"/>
  <c r="J20" i="1"/>
  <c r="J89" i="1"/>
  <c r="J90" i="1"/>
  <c r="J92" i="1"/>
  <c r="J91" i="1"/>
  <c r="J103" i="1"/>
  <c r="J128" i="1"/>
  <c r="J94" i="1"/>
  <c r="J88" i="1"/>
  <c r="J93" i="1"/>
  <c r="J101" i="1"/>
  <c r="J96" i="1"/>
  <c r="J85" i="1"/>
  <c r="J49" i="1"/>
  <c r="J50" i="1"/>
  <c r="J51" i="1"/>
  <c r="J52" i="1"/>
  <c r="J125" i="1"/>
  <c r="J55" i="1"/>
  <c r="J53" i="1"/>
  <c r="J54" i="1"/>
  <c r="J56" i="1"/>
  <c r="J57" i="1"/>
  <c r="J59" i="1"/>
  <c r="J126" i="1"/>
  <c r="J58" i="1"/>
  <c r="E90" i="1"/>
  <c r="E91" i="1"/>
  <c r="E92" i="1"/>
  <c r="E104" i="1"/>
  <c r="E83" i="1"/>
  <c r="E89" i="1"/>
  <c r="G15" i="2"/>
  <c r="G18" i="2"/>
  <c r="G17" i="2"/>
  <c r="G21" i="2"/>
  <c r="G20" i="2"/>
  <c r="G23" i="2"/>
  <c r="G28" i="2"/>
  <c r="G27" i="2"/>
  <c r="G25" i="2"/>
  <c r="G13" i="2"/>
  <c r="G12" i="2"/>
  <c r="E99" i="1"/>
  <c r="E79" i="1"/>
  <c r="E76" i="1"/>
  <c r="E78" i="1"/>
  <c r="E77" i="1"/>
  <c r="E81" i="1"/>
  <c r="E80" i="1"/>
  <c r="E75" i="1"/>
  <c r="E27" i="1"/>
  <c r="E28" i="1"/>
  <c r="E29" i="1"/>
  <c r="E119" i="1"/>
  <c r="E30" i="1"/>
  <c r="E31" i="1"/>
  <c r="E32" i="1"/>
  <c r="E33" i="1"/>
  <c r="E38" i="1"/>
  <c r="E124" i="1"/>
  <c r="E121" i="1"/>
  <c r="E123" i="1"/>
  <c r="E122" i="1"/>
  <c r="E95" i="1"/>
  <c r="E40" i="1"/>
  <c r="E42" i="1"/>
  <c r="E39" i="1"/>
  <c r="E41" i="1"/>
  <c r="E43" i="1"/>
  <c r="E46" i="1"/>
  <c r="E47" i="1"/>
  <c r="E48" i="1"/>
  <c r="E45" i="1"/>
  <c r="E44" i="1"/>
  <c r="E51" i="1"/>
  <c r="E52" i="1"/>
  <c r="E50" i="1"/>
  <c r="E49" i="1"/>
  <c r="E82" i="1"/>
  <c r="E55" i="1"/>
  <c r="E54" i="1"/>
  <c r="E56" i="1"/>
  <c r="E53" i="1"/>
  <c r="E100" i="1"/>
  <c r="E59" i="1"/>
  <c r="E57" i="1"/>
  <c r="E58" i="1"/>
  <c r="E3" i="1"/>
  <c r="E4" i="1"/>
  <c r="E127" i="1"/>
  <c r="E86" i="1"/>
  <c r="E87" i="1"/>
  <c r="E88" i="1"/>
  <c r="E93" i="1"/>
  <c r="E102" i="1"/>
  <c r="E8" i="1"/>
  <c r="E128" i="1"/>
  <c r="E14" i="1"/>
  <c r="E15" i="1"/>
  <c r="E17" i="1"/>
  <c r="E18" i="1"/>
  <c r="E20" i="1"/>
  <c r="E19" i="1"/>
  <c r="E22" i="1"/>
  <c r="E21" i="1"/>
  <c r="E115" i="1"/>
  <c r="E67" i="1"/>
  <c r="E73" i="1"/>
  <c r="E71" i="1"/>
  <c r="E69" i="1"/>
  <c r="E70" i="1"/>
  <c r="E72" i="1"/>
  <c r="E68" i="1"/>
  <c r="E23" i="1"/>
  <c r="E25" i="1"/>
  <c r="E24" i="1"/>
  <c r="E26" i="1"/>
  <c r="E107" i="1"/>
  <c r="E108" i="1"/>
  <c r="E109" i="1"/>
  <c r="E111" i="1"/>
  <c r="E110" i="1"/>
  <c r="E112" i="1"/>
  <c r="E11" i="1"/>
  <c r="E12" i="1"/>
  <c r="E113" i="1"/>
  <c r="E7" i="1"/>
  <c r="E6" i="1"/>
  <c r="E97" i="1"/>
  <c r="E5" i="1"/>
  <c r="E16" i="1"/>
  <c r="E13" i="1"/>
  <c r="E106" i="1"/>
  <c r="I137" i="1" l="1"/>
  <c r="I136" i="1"/>
  <c r="J104" i="1"/>
  <c r="J140" i="1" s="1"/>
  <c r="J105" i="1"/>
  <c r="J136" i="1" s="1"/>
  <c r="I138" i="1"/>
  <c r="J141" i="1"/>
  <c r="I135" i="1"/>
  <c r="G143" i="1"/>
  <c r="J83" i="1"/>
  <c r="J138" i="1" s="1"/>
  <c r="J139" i="1"/>
  <c r="J135" i="1"/>
  <c r="I139" i="1"/>
  <c r="I131" i="1"/>
  <c r="J137" i="1" l="1"/>
  <c r="J143" i="1" s="1"/>
  <c r="I143" i="1"/>
  <c r="J131" i="1"/>
</calcChain>
</file>

<file path=xl/sharedStrings.xml><?xml version="1.0" encoding="utf-8"?>
<sst xmlns="http://schemas.openxmlformats.org/spreadsheetml/2006/main" count="455" uniqueCount="400">
  <si>
    <t>R/D</t>
  </si>
  <si>
    <t>Date</t>
  </si>
  <si>
    <t>Latitude</t>
  </si>
  <si>
    <t>Longitude</t>
  </si>
  <si>
    <t>Comments</t>
  </si>
  <si>
    <t>r</t>
  </si>
  <si>
    <t>Depth (m)</t>
  </si>
  <si>
    <t>d</t>
  </si>
  <si>
    <t>Frame #</t>
  </si>
  <si>
    <t>Lost, Did Not Recover</t>
  </si>
  <si>
    <t>SCORE 19</t>
  </si>
  <si>
    <t>SCORE 17</t>
  </si>
  <si>
    <t>SCORE 24</t>
  </si>
  <si>
    <t>32.7604 N</t>
  </si>
  <si>
    <t>Deakin-Cape Nelson</t>
  </si>
  <si>
    <t>Casey</t>
  </si>
  <si>
    <t>Site Name</t>
  </si>
  <si>
    <t>SCORE 23</t>
  </si>
  <si>
    <t>33.1143 N</t>
  </si>
  <si>
    <t>118.6895 W</t>
  </si>
  <si>
    <t>SCORE 20</t>
  </si>
  <si>
    <t>NSCI 1B</t>
  </si>
  <si>
    <t>33.1008 N</t>
  </si>
  <si>
    <t>118.6927 W</t>
  </si>
  <si>
    <t>NSCI 1A</t>
  </si>
  <si>
    <t>33.0997 N</t>
  </si>
  <si>
    <t>118.6907 W</t>
  </si>
  <si>
    <t>Gulf of CA</t>
  </si>
  <si>
    <t>Pescadero</t>
  </si>
  <si>
    <t>23.8307 N</t>
  </si>
  <si>
    <t>23.8306 N</t>
  </si>
  <si>
    <t>109.6313 W</t>
  </si>
  <si>
    <t>109.6312 W</t>
  </si>
  <si>
    <t>OBS site</t>
  </si>
  <si>
    <t>32.6672 N</t>
  </si>
  <si>
    <t>119.3339 W</t>
  </si>
  <si>
    <t>SCORE 21</t>
  </si>
  <si>
    <t>33.1006 N</t>
  </si>
  <si>
    <t>HARP</t>
  </si>
  <si>
    <t>118.5192 W</t>
  </si>
  <si>
    <t>Olympic Coast</t>
  </si>
  <si>
    <t>47.4482 N</t>
  </si>
  <si>
    <t>125.1385 W</t>
  </si>
  <si>
    <t>23.8299 N</t>
  </si>
  <si>
    <t>109.6298 W</t>
  </si>
  <si>
    <t>SCORE03-D</t>
  </si>
  <si>
    <t>SCORE03-C</t>
  </si>
  <si>
    <t>SCORE03-E</t>
  </si>
  <si>
    <t>SCORE03-F</t>
  </si>
  <si>
    <t>SCORE03-B</t>
  </si>
  <si>
    <t>SCORE03-A</t>
  </si>
  <si>
    <t>Bering00-D</t>
  </si>
  <si>
    <t>Bering00-C</t>
  </si>
  <si>
    <t>Bering00-B</t>
  </si>
  <si>
    <t>Bering00-A</t>
  </si>
  <si>
    <t>Recovery Date</t>
  </si>
  <si>
    <t>SCORE01-C1</t>
  </si>
  <si>
    <t>SCORE01-C2</t>
  </si>
  <si>
    <t>SCORE01-C3</t>
  </si>
  <si>
    <t>SCORE01-C4</t>
  </si>
  <si>
    <t>Data Start</t>
  </si>
  <si>
    <t>Data End</t>
  </si>
  <si>
    <t>found adrift near russian border</t>
  </si>
  <si>
    <t>found nelson lagoon, AK</t>
  </si>
  <si>
    <t>Recording Duration (d)</t>
  </si>
  <si>
    <t>lost</t>
  </si>
  <si>
    <t>Bering01-A</t>
  </si>
  <si>
    <t>Bering01-C</t>
  </si>
  <si>
    <t>SCORE04-D</t>
  </si>
  <si>
    <t>SCORE04-E</t>
  </si>
  <si>
    <t>SCORE04-A</t>
  </si>
  <si>
    <t>SCORE04-B</t>
  </si>
  <si>
    <t>SCORE04-C</t>
  </si>
  <si>
    <t>SCORE05-A</t>
  </si>
  <si>
    <t>SCORE05-B</t>
  </si>
  <si>
    <t>SCORE05-D</t>
  </si>
  <si>
    <t>SCORE05-C</t>
  </si>
  <si>
    <t>SCORE06-C</t>
  </si>
  <si>
    <t>SCORE06-D</t>
  </si>
  <si>
    <t>SCORE06-A</t>
  </si>
  <si>
    <t>SCORE06-B</t>
  </si>
  <si>
    <t>SCORE07-C</t>
  </si>
  <si>
    <t>SCORE08-C</t>
  </si>
  <si>
    <t>SCORE08-B</t>
  </si>
  <si>
    <t>SCORE08-E</t>
  </si>
  <si>
    <t>SCORE08-D</t>
  </si>
  <si>
    <t>AA01-1</t>
  </si>
  <si>
    <t>AA01-7</t>
  </si>
  <si>
    <t>AA01-8</t>
  </si>
  <si>
    <t>AA01-5</t>
  </si>
  <si>
    <t>AA01-3</t>
  </si>
  <si>
    <t>AA01-4</t>
  </si>
  <si>
    <t>AA01-6</t>
  </si>
  <si>
    <t>AA01-2</t>
  </si>
  <si>
    <t>AA02-6A</t>
  </si>
  <si>
    <t>AA02-2A</t>
  </si>
  <si>
    <t>AA02-5A</t>
  </si>
  <si>
    <t>AA02-4A</t>
  </si>
  <si>
    <t>AA02-9</t>
  </si>
  <si>
    <t>AA02-7A</t>
  </si>
  <si>
    <t>AA02-1</t>
  </si>
  <si>
    <t>SCORE09-B</t>
  </si>
  <si>
    <t>SCORE09-C</t>
  </si>
  <si>
    <t>SCORE09-E</t>
  </si>
  <si>
    <t>SCORE10-B</t>
  </si>
  <si>
    <t>SCORE10-C</t>
  </si>
  <si>
    <t>SCORE10-D</t>
  </si>
  <si>
    <t>SCORE10-E</t>
  </si>
  <si>
    <t>SCORE11-D</t>
  </si>
  <si>
    <t>SCORE11-E</t>
  </si>
  <si>
    <t>SCORE11-C</t>
  </si>
  <si>
    <t>SCORE12-C5</t>
  </si>
  <si>
    <t>SCORE12-C6</t>
  </si>
  <si>
    <t>SCORE12-C7</t>
  </si>
  <si>
    <t>SCORE12-C8</t>
  </si>
  <si>
    <t>SCORE12-C9</t>
  </si>
  <si>
    <t>SCORE13-C6</t>
  </si>
  <si>
    <t>SCORE13-C9</t>
  </si>
  <si>
    <t>SCORE13-C8</t>
  </si>
  <si>
    <t>SCORE13-C5</t>
  </si>
  <si>
    <t>SCORE13-C7</t>
  </si>
  <si>
    <t>Deployment Duration</t>
  </si>
  <si>
    <t>SCORE14-C3</t>
  </si>
  <si>
    <t>SCORE14-C4</t>
  </si>
  <si>
    <t>SCORE14-E</t>
  </si>
  <si>
    <t>SCORE14-C2</t>
  </si>
  <si>
    <t>SCORE14-C1</t>
  </si>
  <si>
    <t>SCORE15-C3</t>
  </si>
  <si>
    <t>SCORE15-C4</t>
  </si>
  <si>
    <t>SCORE15-C2</t>
  </si>
  <si>
    <t>SCORE15-C1</t>
  </si>
  <si>
    <t>SCORE16-D</t>
  </si>
  <si>
    <t>SCORE16-C</t>
  </si>
  <si>
    <t>SCORE16-B</t>
  </si>
  <si>
    <t>SCORE16-E</t>
  </si>
  <si>
    <t>SCORE16-A</t>
  </si>
  <si>
    <t>SCORE17-E</t>
  </si>
  <si>
    <t>SCORE17-A</t>
  </si>
  <si>
    <t>SCORE17-D</t>
  </si>
  <si>
    <t>SCORE17-B</t>
  </si>
  <si>
    <t>AA03-1B</t>
  </si>
  <si>
    <t>Drake</t>
  </si>
  <si>
    <t>Ross Sea 1</t>
  </si>
  <si>
    <t>AA04-R1</t>
  </si>
  <si>
    <t>AA04-R2</t>
  </si>
  <si>
    <t>AA04-C1</t>
  </si>
  <si>
    <t>Australia04</t>
  </si>
  <si>
    <t>Beaufort03-</t>
  </si>
  <si>
    <t>Beaufort02-A</t>
  </si>
  <si>
    <t>Experiment  Name</t>
  </si>
  <si>
    <t>SCORE19-SN1</t>
  </si>
  <si>
    <t>Bering04-MM3</t>
  </si>
  <si>
    <t>Bering04-MM2</t>
  </si>
  <si>
    <t>Bering03-K</t>
  </si>
  <si>
    <t>trawled up</t>
  </si>
  <si>
    <t>Bering04-MM1</t>
  </si>
  <si>
    <t>SCORE22-CT</t>
  </si>
  <si>
    <t>AA03-SS</t>
  </si>
  <si>
    <t>AA05-KP</t>
  </si>
  <si>
    <t>AA05-PB</t>
  </si>
  <si>
    <t>Kerguelen P</t>
  </si>
  <si>
    <t>AA06-KP</t>
  </si>
  <si>
    <t>AA06-PB</t>
  </si>
  <si>
    <t>AA03-EA</t>
  </si>
  <si>
    <t>sosus E san nic</t>
  </si>
  <si>
    <t>C/T Banks</t>
  </si>
  <si>
    <t>Hawaii</t>
  </si>
  <si>
    <t>Bering05-MM4</t>
  </si>
  <si>
    <t>ARP Data Summary - 100120 smw</t>
  </si>
  <si>
    <t>AA04-1C</t>
  </si>
  <si>
    <t>lost Drake</t>
  </si>
  <si>
    <t>Mawson</t>
  </si>
  <si>
    <t>Elephant Island</t>
  </si>
  <si>
    <t>Australia04b</t>
  </si>
  <si>
    <t>Prydz Bay - Mawson</t>
  </si>
  <si>
    <t>Bering04b-D</t>
  </si>
  <si>
    <t>Stuck, Did Not Surface - lost</t>
  </si>
  <si>
    <t>Dutch harbor - released/floated away - lost</t>
  </si>
  <si>
    <t>Gulf of AK</t>
  </si>
  <si>
    <t>Quantity 
10^9 bytes</t>
  </si>
  <si>
    <t>13 lost insturments</t>
  </si>
  <si>
    <t>Ross Sea 2  ??</t>
  </si>
  <si>
    <t>sub totals</t>
  </si>
  <si>
    <t>TOTAL 113 deployments</t>
  </si>
  <si>
    <t># of deployments</t>
  </si>
  <si>
    <t>Totals</t>
  </si>
  <si>
    <t>SCORE12-C1</t>
  </si>
  <si>
    <t>SCORE12-C2</t>
  </si>
  <si>
    <t>SCORE12-C3</t>
  </si>
  <si>
    <t>SCORE12-C4</t>
  </si>
  <si>
    <t>SCORE17-OBS_01</t>
  </si>
  <si>
    <t>SCORE17-OBS_04</t>
  </si>
  <si>
    <t>SCORE17-OBS_03</t>
  </si>
  <si>
    <t>SCORE19-B</t>
  </si>
  <si>
    <t>SCORE19-C</t>
  </si>
  <si>
    <t>SCORE19-B OBS</t>
  </si>
  <si>
    <t>SCORE21-B</t>
  </si>
  <si>
    <t>GC2PP</t>
  </si>
  <si>
    <t>GC3A5</t>
  </si>
  <si>
    <t>Data_ID</t>
  </si>
  <si>
    <t>PreAmp</t>
  </si>
  <si>
    <t>Sample_Rate</t>
  </si>
  <si>
    <t>Depth_m</t>
  </si>
  <si>
    <t>DL_ID</t>
  </si>
  <si>
    <t>Deploy_Date</t>
  </si>
  <si>
    <t>Recovery_Date</t>
  </si>
  <si>
    <t>Data_Start_Date</t>
  </si>
  <si>
    <t>Data_End_Date</t>
  </si>
  <si>
    <t>71-4713 N</t>
  </si>
  <si>
    <t>71-6554 N</t>
  </si>
  <si>
    <t>57-0000 N</t>
  </si>
  <si>
    <t>56-8315 N</t>
  </si>
  <si>
    <t>56-6675 N</t>
  </si>
  <si>
    <t>54-0000 N</t>
  </si>
  <si>
    <t>32-7609 N</t>
  </si>
  <si>
    <t>32-7018 N</t>
  </si>
  <si>
    <t>32-7634 N</t>
  </si>
  <si>
    <t>32-7016 N</t>
  </si>
  <si>
    <t>32-5992 N</t>
  </si>
  <si>
    <t>32-3882 N</t>
  </si>
  <si>
    <t>32-7579 N</t>
  </si>
  <si>
    <t>32-0001 N</t>
  </si>
  <si>
    <t>32-5977 N</t>
  </si>
  <si>
    <t>32-3843 N</t>
  </si>
  <si>
    <t>32-7575 N</t>
  </si>
  <si>
    <t>32-5956 N</t>
  </si>
  <si>
    <t>32-7014 N</t>
  </si>
  <si>
    <t>32-5955 N</t>
  </si>
  <si>
    <t>32-6027 N</t>
  </si>
  <si>
    <t>32-3867 N</t>
  </si>
  <si>
    <t>32-6557 N</t>
  </si>
  <si>
    <t>32-6226 N</t>
  </si>
  <si>
    <t>32-6269 N</t>
  </si>
  <si>
    <t>32-5832 N</t>
  </si>
  <si>
    <t>32-5900 N</t>
  </si>
  <si>
    <t>32-5477 N</t>
  </si>
  <si>
    <t>32-6049 N</t>
  </si>
  <si>
    <t>32-6112 N</t>
  </si>
  <si>
    <t>32-6600 N</t>
  </si>
  <si>
    <t>32-6200 N</t>
  </si>
  <si>
    <t>32-6561 N</t>
  </si>
  <si>
    <t>32-6601 N</t>
  </si>
  <si>
    <t>32-6115 N</t>
  </si>
  <si>
    <t>32-1201 N</t>
  </si>
  <si>
    <t>32-7604 N</t>
  </si>
  <si>
    <t>32-3587 N</t>
  </si>
  <si>
    <t>32-6035 N</t>
  </si>
  <si>
    <t>32-7602 N</t>
  </si>
  <si>
    <t>32-6995 N</t>
  </si>
  <si>
    <t>32-6107 N</t>
  </si>
  <si>
    <t>62-2747 S</t>
  </si>
  <si>
    <t>63-8467 S</t>
  </si>
  <si>
    <t>64-9900 S</t>
  </si>
  <si>
    <t>65-9733 S</t>
  </si>
  <si>
    <t>66-5770 S</t>
  </si>
  <si>
    <t>67-2983 S</t>
  </si>
  <si>
    <t>65-3770 S</t>
  </si>
  <si>
    <t>66-6373 S</t>
  </si>
  <si>
    <t>62-2737 S</t>
  </si>
  <si>
    <t>63-8410 S</t>
  </si>
  <si>
    <t>65-9742 S</t>
  </si>
  <si>
    <t>66-5833 S</t>
  </si>
  <si>
    <t>67-3042 S</t>
  </si>
  <si>
    <t>65-3793 S</t>
  </si>
  <si>
    <t>67-9107 S</t>
  </si>
  <si>
    <t>62-2767 S</t>
  </si>
  <si>
    <t>66-7373 S</t>
  </si>
  <si>
    <t>60-0003 S</t>
  </si>
  <si>
    <t>63-8203 S</t>
  </si>
  <si>
    <t>71-4149 S</t>
  </si>
  <si>
    <t>62-7522 S</t>
  </si>
  <si>
    <t>62-5907 S</t>
  </si>
  <si>
    <t>66-2144 S</t>
  </si>
  <si>
    <t>38-5320 S</t>
  </si>
  <si>
    <t>71-5653 N</t>
  </si>
  <si>
    <t>71-6889 N</t>
  </si>
  <si>
    <t>56-6728 N</t>
  </si>
  <si>
    <t>56-9980 N</t>
  </si>
  <si>
    <t>56-8327 N</t>
  </si>
  <si>
    <t>56-9500 N</t>
  </si>
  <si>
    <t>56-7592 N</t>
  </si>
  <si>
    <t>56-3580 N</t>
  </si>
  <si>
    <t>54-1807 N</t>
  </si>
  <si>
    <t>54-9012 N</t>
  </si>
  <si>
    <t>32-4295 N</t>
  </si>
  <si>
    <t>32-3883 N</t>
  </si>
  <si>
    <t>32-5619 N</t>
  </si>
  <si>
    <t>32-5989 N</t>
  </si>
  <si>
    <t>32-4288 N</t>
  </si>
  <si>
    <t>32-3879 N</t>
  </si>
  <si>
    <t>32-6021 N</t>
  </si>
  <si>
    <t>32-6031 N</t>
  </si>
  <si>
    <t>32-5957 N</t>
  </si>
  <si>
    <t>32-3908 N</t>
  </si>
  <si>
    <t>32-5666 N</t>
  </si>
  <si>
    <t>32-5479 N</t>
  </si>
  <si>
    <t>32-6267 N</t>
  </si>
  <si>
    <t>32-5953 N</t>
  </si>
  <si>
    <t>32-3646 N</t>
  </si>
  <si>
    <t>32-9156 N</t>
  </si>
  <si>
    <t>32-6909 N</t>
  </si>
  <si>
    <t>151-9331 W</t>
  </si>
  <si>
    <t>151-8000 W</t>
  </si>
  <si>
    <t>165-0000 W</t>
  </si>
  <si>
    <t>163-0080 W</t>
  </si>
  <si>
    <t>162-1800 W</t>
  </si>
  <si>
    <t>170-0000 W</t>
  </si>
  <si>
    <t>119-2096 W</t>
  </si>
  <si>
    <t>119-0488 W</t>
  </si>
  <si>
    <t>119-2217 W</t>
  </si>
  <si>
    <t>119-0477 W</t>
  </si>
  <si>
    <t>119-1445 W</t>
  </si>
  <si>
    <t>118-9558 W</t>
  </si>
  <si>
    <t>119-2251 W</t>
  </si>
  <si>
    <t>119-0547 W</t>
  </si>
  <si>
    <t>119-1403 W</t>
  </si>
  <si>
    <t>118-9566 W</t>
  </si>
  <si>
    <t>119-2240 W</t>
  </si>
  <si>
    <t>119-1443 W</t>
  </si>
  <si>
    <t>119-1446 W</t>
  </si>
  <si>
    <t>119-1448 W</t>
  </si>
  <si>
    <t>119-4025 W</t>
  </si>
  <si>
    <t>119-1067 W</t>
  </si>
  <si>
    <t>119-3337 W</t>
  </si>
  <si>
    <t>119-1382 W</t>
  </si>
  <si>
    <t>119-1421 W</t>
  </si>
  <si>
    <t>119-1967 W</t>
  </si>
  <si>
    <t>119-1625 W</t>
  </si>
  <si>
    <t>119-1593 W</t>
  </si>
  <si>
    <t>119-1947 W</t>
  </si>
  <si>
    <t>119-2216 W</t>
  </si>
  <si>
    <t>119-1814 W</t>
  </si>
  <si>
    <t>119-2395 W</t>
  </si>
  <si>
    <t>119-1811 W</t>
  </si>
  <si>
    <t>119-3289 W</t>
  </si>
  <si>
    <t>119-2215 W</t>
  </si>
  <si>
    <t>119-1820 W</t>
  </si>
  <si>
    <t>119-2430 W</t>
  </si>
  <si>
    <t>119-1816 W</t>
  </si>
  <si>
    <t>119-2083 W</t>
  </si>
  <si>
    <t>119-0534 W</t>
  </si>
  <si>
    <t>119-0501 W</t>
  </si>
  <si>
    <t>119-3618 W</t>
  </si>
  <si>
    <t>119-2078 W</t>
  </si>
  <si>
    <t>119-0518 W</t>
  </si>
  <si>
    <t>119-3521 W</t>
  </si>
  <si>
    <t>62-1683 W</t>
  </si>
  <si>
    <t>67-1472 W</t>
  </si>
  <si>
    <t>69-4800 W</t>
  </si>
  <si>
    <t>71-0683 W</t>
  </si>
  <si>
    <t>72-7052 W</t>
  </si>
  <si>
    <t>74-1800 W</t>
  </si>
  <si>
    <t>66-4702 W</t>
  </si>
  <si>
    <t>69-5515 W</t>
  </si>
  <si>
    <t>62-1667 W</t>
  </si>
  <si>
    <t>67-1307 W</t>
  </si>
  <si>
    <t>71-3817 W</t>
  </si>
  <si>
    <t>72-6905 W</t>
  </si>
  <si>
    <t>74-1692 W</t>
  </si>
  <si>
    <t>66-4720 W</t>
  </si>
  <si>
    <t>68-3792 W</t>
  </si>
  <si>
    <t>62-1500 W</t>
  </si>
  <si>
    <t>69-8120 E</t>
  </si>
  <si>
    <t>51-89800 W</t>
  </si>
  <si>
    <t>111-7540 E</t>
  </si>
  <si>
    <t>172-6660 E</t>
  </si>
  <si>
    <t>171-522 E</t>
  </si>
  <si>
    <t>81-2607 E</t>
  </si>
  <si>
    <t>74-5102 E</t>
  </si>
  <si>
    <t>141-4173 E</t>
  </si>
  <si>
    <t>151-8370 W</t>
  </si>
  <si>
    <t>152-5448 W</t>
  </si>
  <si>
    <t>163-8457 W</t>
  </si>
  <si>
    <t>165-0001 W</t>
  </si>
  <si>
    <t>163-0286 W</t>
  </si>
  <si>
    <t>150-9968 W</t>
  </si>
  <si>
    <t>170-4805 W</t>
  </si>
  <si>
    <t>169-6623 W</t>
  </si>
  <si>
    <t>166-8962 W</t>
  </si>
  <si>
    <t>169-8668 W</t>
  </si>
  <si>
    <t>119-1991 W</t>
  </si>
  <si>
    <t>118-9567 W</t>
  </si>
  <si>
    <t>118-9630 W</t>
  </si>
  <si>
    <t>119-1427 W</t>
  </si>
  <si>
    <t>118-9555 W</t>
  </si>
  <si>
    <t>119-3629 W</t>
  </si>
  <si>
    <t>119-3613 W</t>
  </si>
  <si>
    <t>119-2241 W</t>
  </si>
  <si>
    <t>118-9562 W</t>
  </si>
  <si>
    <t>119-2004 W</t>
  </si>
  <si>
    <t>119-1592 W</t>
  </si>
  <si>
    <t>119-1422 W</t>
  </si>
  <si>
    <t>119-1488 W</t>
  </si>
  <si>
    <t>119-0503 W</t>
  </si>
  <si>
    <t>120-3763 W</t>
  </si>
  <si>
    <t>119-0406 W</t>
  </si>
  <si>
    <t>Data_Start_Time</t>
  </si>
  <si>
    <t>Data_End_Time</t>
  </si>
  <si>
    <t>Beaufort03-24</t>
  </si>
  <si>
    <t>Beaufort03-31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</si>
</sst>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mm/dd/yy;@"/>
    <numFmt numFmtId="166" formatCode="0.0000;@"/>
  </numFmts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Consolas"/>
      <family val="3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164" fontId="0" fillId="0" borderId="0" xfId="0" applyNumberForma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Fill="1"/>
    <xf numFmtId="165" fontId="1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 wrapText="1"/>
    </xf>
    <xf numFmtId="165" fontId="0" fillId="0" borderId="0" xfId="0" applyNumberFormat="1" applyAlignment="1">
      <alignment horizontal="center" wrapText="1"/>
    </xf>
    <xf numFmtId="166" fontId="0" fillId="0" borderId="0" xfId="0" applyNumberFormat="1"/>
    <xf numFmtId="166" fontId="1" fillId="2" borderId="0" xfId="0" applyNumberFormat="1" applyFont="1" applyFill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3" fillId="0" borderId="0" xfId="0" applyFont="1" applyAlignment="1">
      <alignment horizontal="center" wrapText="1"/>
    </xf>
    <xf numFmtId="166" fontId="0" fillId="0" borderId="0" xfId="0" applyNumberFormat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NumberFormat="1" applyFill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0" xfId="0" applyNumberFormat="1" applyFont="1" applyFill="1" applyAlignment="1">
      <alignment horizontal="center" wrapText="1"/>
    </xf>
    <xf numFmtId="0" fontId="0" fillId="0" borderId="0" xfId="0" applyNumberFormat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0" fillId="0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Fill="1"/>
    <xf numFmtId="165" fontId="4" fillId="0" borderId="0" xfId="0" applyNumberFormat="1" applyFont="1" applyAlignment="1">
      <alignment horizontal="center" wrapText="1"/>
    </xf>
    <xf numFmtId="1" fontId="4" fillId="0" borderId="0" xfId="0" applyNumberFormat="1" applyFont="1" applyFill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wrapText="1"/>
    </xf>
    <xf numFmtId="0" fontId="4" fillId="0" borderId="0" xfId="0" applyNumberFormat="1" applyFont="1"/>
    <xf numFmtId="0" fontId="4" fillId="0" borderId="0" xfId="0" applyFont="1"/>
    <xf numFmtId="164" fontId="4" fillId="0" borderId="0" xfId="0" applyNumberFormat="1" applyFont="1" applyFill="1" applyAlignment="1">
      <alignment horizontal="center" wrapText="1"/>
    </xf>
    <xf numFmtId="165" fontId="4" fillId="0" borderId="0" xfId="0" applyNumberFormat="1" applyFont="1" applyFill="1" applyAlignment="1">
      <alignment horizontal="center" wrapText="1"/>
    </xf>
    <xf numFmtId="0" fontId="4" fillId="0" borderId="0" xfId="0" applyNumberFormat="1" applyFont="1" applyFill="1" applyAlignment="1">
      <alignment wrapText="1"/>
    </xf>
    <xf numFmtId="166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164" fontId="0" fillId="3" borderId="0" xfId="0" applyNumberFormat="1" applyFill="1" applyAlignment="1">
      <alignment horizontal="center" wrapText="1"/>
    </xf>
    <xf numFmtId="0" fontId="0" fillId="3" borderId="0" xfId="0" applyFill="1"/>
    <xf numFmtId="165" fontId="0" fillId="3" borderId="0" xfId="0" applyNumberFormat="1" applyFill="1" applyAlignment="1">
      <alignment horizontal="center" wrapText="1"/>
    </xf>
    <xf numFmtId="1" fontId="0" fillId="3" borderId="0" xfId="0" applyNumberFormat="1" applyFill="1" applyAlignment="1">
      <alignment horizontal="center" wrapText="1"/>
    </xf>
    <xf numFmtId="0" fontId="0" fillId="3" borderId="0" xfId="0" applyNumberFormat="1" applyFill="1" applyAlignment="1">
      <alignment wrapText="1"/>
    </xf>
    <xf numFmtId="0" fontId="0" fillId="3" borderId="0" xfId="0" applyNumberFormat="1" applyFill="1"/>
    <xf numFmtId="164" fontId="3" fillId="3" borderId="0" xfId="0" applyNumberFormat="1" applyFont="1" applyFill="1" applyAlignment="1">
      <alignment horizontal="center" wrapText="1"/>
    </xf>
    <xf numFmtId="0" fontId="4" fillId="4" borderId="0" xfId="0" applyFont="1" applyFill="1"/>
    <xf numFmtId="165" fontId="4" fillId="4" borderId="0" xfId="0" applyNumberFormat="1" applyFont="1" applyFill="1" applyAlignment="1">
      <alignment horizontal="center" wrapText="1"/>
    </xf>
    <xf numFmtId="1" fontId="4" fillId="4" borderId="0" xfId="0" applyNumberFormat="1" applyFont="1" applyFill="1" applyAlignment="1">
      <alignment horizontal="center" wrapText="1"/>
    </xf>
    <xf numFmtId="1" fontId="0" fillId="4" borderId="0" xfId="0" applyNumberFormat="1" applyFill="1" applyAlignment="1">
      <alignment horizontal="center" wrapText="1"/>
    </xf>
    <xf numFmtId="0" fontId="4" fillId="4" borderId="0" xfId="0" applyNumberFormat="1" applyFont="1" applyFill="1" applyAlignment="1">
      <alignment wrapText="1"/>
    </xf>
    <xf numFmtId="0" fontId="4" fillId="4" borderId="0" xfId="0" applyNumberFormat="1" applyFont="1" applyFill="1"/>
    <xf numFmtId="165" fontId="0" fillId="4" borderId="0" xfId="0" applyNumberFormat="1" applyFill="1" applyAlignment="1">
      <alignment horizontal="center" wrapText="1"/>
    </xf>
    <xf numFmtId="0" fontId="0" fillId="4" borderId="0" xfId="0" applyNumberFormat="1" applyFill="1" applyAlignment="1">
      <alignment wrapText="1"/>
    </xf>
    <xf numFmtId="0" fontId="0" fillId="4" borderId="0" xfId="0" applyNumberFormat="1" applyFill="1"/>
    <xf numFmtId="0" fontId="0" fillId="4" borderId="0" xfId="0" applyFill="1"/>
    <xf numFmtId="166" fontId="0" fillId="4" borderId="0" xfId="0" applyNumberFormat="1" applyFill="1" applyAlignment="1">
      <alignment horizontal="left" wrapText="1"/>
    </xf>
    <xf numFmtId="166" fontId="0" fillId="4" borderId="0" xfId="0" applyNumberFormat="1" applyFill="1"/>
    <xf numFmtId="0" fontId="0" fillId="4" borderId="0" xfId="0" applyNumberFormat="1" applyFill="1" applyAlignment="1">
      <alignment horizontal="left" wrapText="1"/>
    </xf>
    <xf numFmtId="0" fontId="5" fillId="0" borderId="0" xfId="0" applyFont="1" applyAlignment="1">
      <alignment horizontal="left" vertical="center" indent="2"/>
    </xf>
    <xf numFmtId="21" fontId="6" fillId="5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83"/>
  <sheetViews>
    <sheetView tabSelected="1" zoomScale="130" zoomScaleNormal="130" workbookViewId="0">
      <selection activeCell="X23" sqref="X23"/>
    </sheetView>
  </sheetViews>
  <sheetFormatPr defaultColWidth="9" defaultRowHeight="12.75" x14ac:dyDescent="0.2"/>
  <cols>
    <col min="1" max="1" width="17.140625" style="4" customWidth="1"/>
    <col min="2" max="2" width="9" customWidth="1"/>
    <col min="3" max="3" width="12.28515625" style="8" customWidth="1"/>
    <col min="4" max="4" width="14.140625" style="8" bestFit="1" customWidth="1"/>
    <col min="5" max="5" width="15.28515625" style="8" customWidth="1"/>
    <col min="6" max="6" width="8.140625" style="8" customWidth="1"/>
    <col min="7" max="7" width="10" style="8" bestFit="1" customWidth="1"/>
    <col min="8" max="8" width="9.140625" style="8" bestFit="1" customWidth="1"/>
    <col min="9" max="9" width="11.7109375" style="22" bestFit="1" customWidth="1"/>
    <col min="10" max="10" width="10.28515625" style="22" bestFit="1" customWidth="1"/>
    <col min="11" max="11" width="17.28515625" style="11" customWidth="1"/>
    <col min="12" max="12" width="14.85546875" style="9" customWidth="1"/>
    <col min="13" max="13" width="9.85546875" customWidth="1"/>
    <col min="14" max="14" width="36.7109375" customWidth="1"/>
    <col min="15" max="15" width="0" hidden="1" customWidth="1"/>
    <col min="16" max="67" width="9" style="5"/>
  </cols>
  <sheetData>
    <row r="1" spans="1:67" x14ac:dyDescent="0.2">
      <c r="A1" s="61" t="s">
        <v>168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67" ht="38.25" x14ac:dyDescent="0.2">
      <c r="A2" s="2" t="s">
        <v>199</v>
      </c>
      <c r="B2" s="1" t="s">
        <v>203</v>
      </c>
      <c r="C2" s="58" t="s">
        <v>204</v>
      </c>
      <c r="D2" s="58" t="s">
        <v>205</v>
      </c>
      <c r="E2" s="6" t="s">
        <v>121</v>
      </c>
      <c r="F2" s="6" t="s">
        <v>201</v>
      </c>
      <c r="G2" s="58" t="s">
        <v>206</v>
      </c>
      <c r="H2" s="58" t="s">
        <v>207</v>
      </c>
      <c r="I2" s="20" t="s">
        <v>64</v>
      </c>
      <c r="J2" s="20" t="s">
        <v>179</v>
      </c>
      <c r="K2" s="10" t="s">
        <v>2</v>
      </c>
      <c r="L2" s="10" t="s">
        <v>3</v>
      </c>
      <c r="M2" s="58" t="s">
        <v>202</v>
      </c>
      <c r="N2" s="14" t="s">
        <v>4</v>
      </c>
      <c r="P2" s="5" t="s">
        <v>200</v>
      </c>
      <c r="Q2" s="60" t="s">
        <v>396</v>
      </c>
      <c r="R2" s="60" t="s">
        <v>397</v>
      </c>
    </row>
    <row r="3" spans="1:67" x14ac:dyDescent="0.2">
      <c r="A3" s="38" t="s">
        <v>398</v>
      </c>
      <c r="B3" s="39">
        <v>24</v>
      </c>
      <c r="C3" s="40">
        <v>37893</v>
      </c>
      <c r="D3" s="40">
        <v>38260</v>
      </c>
      <c r="E3" s="41">
        <f t="shared" ref="E3:E8" si="0">SUM(D3,-C3)</f>
        <v>367</v>
      </c>
      <c r="F3" s="41">
        <v>1000</v>
      </c>
      <c r="G3" s="40">
        <v>37898</v>
      </c>
      <c r="H3" s="40">
        <v>37984</v>
      </c>
      <c r="I3" s="41">
        <f t="shared" ref="I3:I8" si="1">SUM(H3,-G3)</f>
        <v>86</v>
      </c>
      <c r="J3" s="41">
        <f t="shared" ref="J3:J8" si="2">PRODUCT(F3,2,I3,86400,1/1000000000)</f>
        <v>14.860800000000001</v>
      </c>
      <c r="K3" s="42" t="s">
        <v>208</v>
      </c>
      <c r="L3" s="43" t="s">
        <v>301</v>
      </c>
      <c r="M3" s="39">
        <v>316</v>
      </c>
      <c r="N3" s="39"/>
      <c r="O3" s="39">
        <v>1</v>
      </c>
      <c r="P3" s="5">
        <v>100</v>
      </c>
      <c r="Q3" s="59">
        <v>0</v>
      </c>
      <c r="R3" s="59">
        <v>0</v>
      </c>
    </row>
    <row r="4" spans="1:67" x14ac:dyDescent="0.2">
      <c r="A4" s="38" t="s">
        <v>399</v>
      </c>
      <c r="B4" s="39">
        <v>31</v>
      </c>
      <c r="C4" s="40">
        <v>37896</v>
      </c>
      <c r="D4" s="40">
        <v>38260</v>
      </c>
      <c r="E4" s="41">
        <f t="shared" si="0"/>
        <v>364</v>
      </c>
      <c r="F4" s="41">
        <v>1000</v>
      </c>
      <c r="G4" s="40">
        <v>37896</v>
      </c>
      <c r="H4" s="40">
        <v>38119</v>
      </c>
      <c r="I4" s="41">
        <f t="shared" si="1"/>
        <v>223</v>
      </c>
      <c r="J4" s="41">
        <f t="shared" si="2"/>
        <v>38.534400000000005</v>
      </c>
      <c r="K4" s="42" t="s">
        <v>209</v>
      </c>
      <c r="L4" s="43" t="s">
        <v>302</v>
      </c>
      <c r="M4" s="39">
        <v>1258</v>
      </c>
      <c r="N4" s="39"/>
      <c r="O4" s="39">
        <v>1</v>
      </c>
      <c r="P4" s="5">
        <v>100</v>
      </c>
      <c r="Q4" s="59">
        <v>0</v>
      </c>
      <c r="R4" s="59">
        <v>0</v>
      </c>
    </row>
    <row r="5" spans="1:67" x14ac:dyDescent="0.2">
      <c r="A5" s="38" t="s">
        <v>54</v>
      </c>
      <c r="B5" s="39">
        <v>4</v>
      </c>
      <c r="C5" s="40">
        <v>36800</v>
      </c>
      <c r="D5" s="40">
        <v>37133</v>
      </c>
      <c r="E5" s="41">
        <f t="shared" si="0"/>
        <v>333</v>
      </c>
      <c r="F5" s="41">
        <v>500</v>
      </c>
      <c r="G5" s="40">
        <v>36800</v>
      </c>
      <c r="H5" s="40">
        <v>37019</v>
      </c>
      <c r="I5" s="41">
        <f t="shared" si="1"/>
        <v>219</v>
      </c>
      <c r="J5" s="41">
        <f t="shared" si="2"/>
        <v>18.921600000000002</v>
      </c>
      <c r="K5" s="42" t="s">
        <v>210</v>
      </c>
      <c r="L5" s="43" t="s">
        <v>303</v>
      </c>
      <c r="M5" s="39">
        <v>70</v>
      </c>
      <c r="N5" s="39"/>
      <c r="O5" s="39">
        <v>1</v>
      </c>
      <c r="P5" s="5">
        <v>100</v>
      </c>
      <c r="Q5" s="59">
        <v>0</v>
      </c>
      <c r="R5" s="59">
        <v>0</v>
      </c>
    </row>
    <row r="6" spans="1:67" x14ac:dyDescent="0.2">
      <c r="A6" s="38" t="s">
        <v>52</v>
      </c>
      <c r="B6" s="39">
        <v>2</v>
      </c>
      <c r="C6" s="40">
        <v>36801</v>
      </c>
      <c r="D6" s="40">
        <v>37133</v>
      </c>
      <c r="E6" s="41">
        <f t="shared" si="0"/>
        <v>332</v>
      </c>
      <c r="F6" s="41">
        <v>500</v>
      </c>
      <c r="G6" s="40">
        <v>36800</v>
      </c>
      <c r="H6" s="40">
        <v>37014</v>
      </c>
      <c r="I6" s="41">
        <f t="shared" si="1"/>
        <v>214</v>
      </c>
      <c r="J6" s="41">
        <f t="shared" si="2"/>
        <v>18.489600000000003</v>
      </c>
      <c r="K6" s="42" t="s">
        <v>211</v>
      </c>
      <c r="L6" s="43" t="s">
        <v>304</v>
      </c>
      <c r="M6" s="39">
        <v>70</v>
      </c>
      <c r="N6" s="39"/>
      <c r="O6" s="39">
        <v>1</v>
      </c>
      <c r="P6" s="5">
        <v>100</v>
      </c>
      <c r="Q6" s="59">
        <v>0</v>
      </c>
      <c r="R6" s="59">
        <v>0</v>
      </c>
    </row>
    <row r="7" spans="1:67" s="39" customFormat="1" x14ac:dyDescent="0.2">
      <c r="A7" s="38" t="s">
        <v>51</v>
      </c>
      <c r="B7" s="39">
        <v>1</v>
      </c>
      <c r="C7" s="40">
        <v>36801</v>
      </c>
      <c r="D7" s="40">
        <v>37342</v>
      </c>
      <c r="E7" s="41">
        <f t="shared" si="0"/>
        <v>541</v>
      </c>
      <c r="F7" s="41">
        <v>500</v>
      </c>
      <c r="G7" s="40">
        <v>36800</v>
      </c>
      <c r="H7" s="40">
        <v>37018</v>
      </c>
      <c r="I7" s="41">
        <f t="shared" si="1"/>
        <v>218</v>
      </c>
      <c r="J7" s="41">
        <f t="shared" si="2"/>
        <v>18.8352</v>
      </c>
      <c r="K7" s="42" t="s">
        <v>212</v>
      </c>
      <c r="L7" s="43" t="s">
        <v>305</v>
      </c>
      <c r="M7" s="39">
        <v>70</v>
      </c>
      <c r="N7" s="39" t="s">
        <v>63</v>
      </c>
      <c r="O7" s="39">
        <v>1</v>
      </c>
      <c r="P7" s="5">
        <v>100</v>
      </c>
      <c r="Q7" s="59">
        <v>0</v>
      </c>
      <c r="R7" s="59">
        <v>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2">
      <c r="A8" s="38" t="s">
        <v>151</v>
      </c>
      <c r="B8" s="39">
        <v>1</v>
      </c>
      <c r="C8" s="40">
        <v>38109</v>
      </c>
      <c r="D8" s="40">
        <v>38487</v>
      </c>
      <c r="E8" s="41">
        <f t="shared" si="0"/>
        <v>378</v>
      </c>
      <c r="F8" s="41">
        <v>1000</v>
      </c>
      <c r="G8" s="40">
        <v>38110</v>
      </c>
      <c r="H8" s="40">
        <v>38348</v>
      </c>
      <c r="I8" s="41">
        <f t="shared" si="1"/>
        <v>238</v>
      </c>
      <c r="J8" s="41">
        <f t="shared" si="2"/>
        <v>41.126400000000004</v>
      </c>
      <c r="K8" s="42" t="s">
        <v>213</v>
      </c>
      <c r="L8" s="43" t="s">
        <v>306</v>
      </c>
      <c r="M8" s="39">
        <v>1880</v>
      </c>
      <c r="N8" s="39"/>
      <c r="O8" s="39">
        <v>1</v>
      </c>
      <c r="P8" s="5">
        <v>100</v>
      </c>
      <c r="Q8" s="59">
        <v>0</v>
      </c>
      <c r="R8" s="59">
        <v>0</v>
      </c>
    </row>
    <row r="9" spans="1:67" x14ac:dyDescent="0.2">
      <c r="A9" s="44" t="s">
        <v>197</v>
      </c>
      <c r="B9" s="54"/>
      <c r="C9" s="51"/>
      <c r="D9" s="51"/>
      <c r="E9" s="48"/>
      <c r="F9" s="48"/>
      <c r="G9" s="51"/>
      <c r="H9" s="51"/>
      <c r="I9" s="48"/>
      <c r="J9" s="48"/>
      <c r="K9" s="55"/>
      <c r="L9" s="56"/>
      <c r="M9" s="54"/>
      <c r="N9" s="57"/>
      <c r="O9" s="39">
        <v>1</v>
      </c>
      <c r="P9" s="5">
        <v>100</v>
      </c>
      <c r="Q9" s="59">
        <v>0</v>
      </c>
      <c r="R9" s="59">
        <v>0</v>
      </c>
    </row>
    <row r="10" spans="1:67" x14ac:dyDescent="0.2">
      <c r="A10" s="44" t="s">
        <v>198</v>
      </c>
      <c r="B10" s="54"/>
      <c r="C10" s="51"/>
      <c r="D10" s="51"/>
      <c r="E10" s="48"/>
      <c r="F10" s="48"/>
      <c r="G10" s="51"/>
      <c r="H10" s="51"/>
      <c r="I10" s="48"/>
      <c r="J10" s="48"/>
      <c r="K10" s="55"/>
      <c r="L10" s="56"/>
      <c r="M10" s="54"/>
      <c r="N10" s="57"/>
      <c r="O10" s="39">
        <v>1</v>
      </c>
      <c r="P10" s="5">
        <v>100</v>
      </c>
      <c r="Q10" s="59">
        <v>0</v>
      </c>
      <c r="R10" s="59">
        <v>0</v>
      </c>
    </row>
    <row r="11" spans="1:67" s="39" customFormat="1" x14ac:dyDescent="0.2">
      <c r="A11" s="38" t="s">
        <v>50</v>
      </c>
      <c r="B11" s="39">
        <v>8</v>
      </c>
      <c r="C11" s="40">
        <v>36758</v>
      </c>
      <c r="D11" s="40">
        <v>36814</v>
      </c>
      <c r="E11" s="41">
        <f t="shared" ref="E11:E33" si="3">SUM(D11,-C11)</f>
        <v>56</v>
      </c>
      <c r="F11" s="41">
        <v>1000</v>
      </c>
      <c r="G11" s="40"/>
      <c r="H11" s="40"/>
      <c r="I11" s="41">
        <v>56</v>
      </c>
      <c r="J11" s="41">
        <f t="shared" ref="J11:J33" si="4">PRODUCT(F11,2,I11,86400,1/1000000000)</f>
        <v>9.6768000000000001</v>
      </c>
      <c r="K11" s="42" t="s">
        <v>214</v>
      </c>
      <c r="L11" s="43" t="s">
        <v>307</v>
      </c>
      <c r="M11" s="39">
        <v>123</v>
      </c>
      <c r="O11" s="39">
        <v>1</v>
      </c>
      <c r="P11" s="5">
        <v>100</v>
      </c>
      <c r="Q11" s="59">
        <v>0</v>
      </c>
      <c r="R11" s="59">
        <v>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2">
      <c r="A12" s="38" t="s">
        <v>49</v>
      </c>
      <c r="B12" s="39">
        <v>9</v>
      </c>
      <c r="C12" s="40">
        <v>36759</v>
      </c>
      <c r="D12" s="40">
        <v>36814</v>
      </c>
      <c r="E12" s="41">
        <f t="shared" si="3"/>
        <v>55</v>
      </c>
      <c r="F12" s="41">
        <v>1000</v>
      </c>
      <c r="G12" s="40"/>
      <c r="H12" s="40"/>
      <c r="I12" s="41">
        <v>55</v>
      </c>
      <c r="J12" s="41">
        <f t="shared" si="4"/>
        <v>9.5040000000000013</v>
      </c>
      <c r="K12" s="42" t="s">
        <v>215</v>
      </c>
      <c r="L12" s="43" t="s">
        <v>308</v>
      </c>
      <c r="M12" s="39">
        <v>300</v>
      </c>
      <c r="N12" s="39"/>
      <c r="O12" s="39">
        <v>1</v>
      </c>
      <c r="P12" s="5">
        <v>100</v>
      </c>
      <c r="Q12" s="59">
        <v>0</v>
      </c>
      <c r="R12" s="59">
        <v>0</v>
      </c>
    </row>
    <row r="13" spans="1:67" s="39" customFormat="1" x14ac:dyDescent="0.2">
      <c r="A13" s="38" t="s">
        <v>70</v>
      </c>
      <c r="B13" s="39">
        <v>8</v>
      </c>
      <c r="C13" s="40">
        <v>36818</v>
      </c>
      <c r="D13" s="40">
        <v>36875</v>
      </c>
      <c r="E13" s="41">
        <f t="shared" si="3"/>
        <v>57</v>
      </c>
      <c r="F13" s="41">
        <v>1000</v>
      </c>
      <c r="G13" s="40"/>
      <c r="H13" s="40"/>
      <c r="I13" s="41">
        <v>57</v>
      </c>
      <c r="J13" s="41">
        <f t="shared" si="4"/>
        <v>9.8496000000000006</v>
      </c>
      <c r="K13" s="42" t="s">
        <v>216</v>
      </c>
      <c r="L13" s="43" t="s">
        <v>309</v>
      </c>
      <c r="M13" s="39">
        <v>125</v>
      </c>
      <c r="O13" s="39">
        <v>1</v>
      </c>
      <c r="P13" s="5">
        <v>100</v>
      </c>
      <c r="Q13" s="59">
        <v>0</v>
      </c>
      <c r="R13" s="59">
        <v>0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2">
      <c r="A14" s="38" t="s">
        <v>71</v>
      </c>
      <c r="B14" s="39">
        <v>9</v>
      </c>
      <c r="C14" s="40">
        <v>36818</v>
      </c>
      <c r="D14" s="40">
        <v>36875</v>
      </c>
      <c r="E14" s="41">
        <f t="shared" si="3"/>
        <v>57</v>
      </c>
      <c r="F14" s="41">
        <v>1000</v>
      </c>
      <c r="G14" s="40"/>
      <c r="H14" s="40"/>
      <c r="I14" s="41">
        <v>57</v>
      </c>
      <c r="J14" s="41">
        <f t="shared" si="4"/>
        <v>9.8496000000000006</v>
      </c>
      <c r="K14" s="42" t="s">
        <v>217</v>
      </c>
      <c r="L14" s="43" t="s">
        <v>310</v>
      </c>
      <c r="M14" s="39">
        <v>310</v>
      </c>
      <c r="N14" s="39"/>
      <c r="O14" s="39">
        <v>1</v>
      </c>
      <c r="P14" s="5">
        <v>100</v>
      </c>
      <c r="Q14" s="59">
        <v>0</v>
      </c>
      <c r="R14" s="59">
        <v>0</v>
      </c>
    </row>
    <row r="15" spans="1:67" s="39" customFormat="1" x14ac:dyDescent="0.2">
      <c r="A15" s="38" t="s">
        <v>72</v>
      </c>
      <c r="B15" s="39">
        <v>10</v>
      </c>
      <c r="C15" s="40">
        <v>36818</v>
      </c>
      <c r="D15" s="40">
        <v>36875</v>
      </c>
      <c r="E15" s="41">
        <f t="shared" si="3"/>
        <v>57</v>
      </c>
      <c r="F15" s="41">
        <v>1000</v>
      </c>
      <c r="G15" s="40"/>
      <c r="H15" s="40"/>
      <c r="I15" s="41">
        <v>57</v>
      </c>
      <c r="J15" s="41">
        <f t="shared" si="4"/>
        <v>9.8496000000000006</v>
      </c>
      <c r="K15" s="42" t="s">
        <v>218</v>
      </c>
      <c r="L15" s="43" t="s">
        <v>311</v>
      </c>
      <c r="M15" s="39">
        <v>157</v>
      </c>
      <c r="O15" s="39">
        <v>1</v>
      </c>
      <c r="P15" s="5">
        <v>100</v>
      </c>
      <c r="Q15" s="59">
        <v>0</v>
      </c>
      <c r="R15" s="59">
        <v>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s="39" customFormat="1" x14ac:dyDescent="0.2">
      <c r="A16" s="38" t="s">
        <v>68</v>
      </c>
      <c r="B16" s="39">
        <v>5</v>
      </c>
      <c r="C16" s="40">
        <v>36818</v>
      </c>
      <c r="D16" s="40">
        <v>36876</v>
      </c>
      <c r="E16" s="41">
        <f t="shared" si="3"/>
        <v>58</v>
      </c>
      <c r="F16" s="41">
        <v>1000</v>
      </c>
      <c r="G16" s="40"/>
      <c r="H16" s="40"/>
      <c r="I16" s="41">
        <v>58</v>
      </c>
      <c r="J16" s="41">
        <f t="shared" si="4"/>
        <v>10.022400000000001</v>
      </c>
      <c r="K16" s="42" t="s">
        <v>219</v>
      </c>
      <c r="L16" s="43" t="s">
        <v>312</v>
      </c>
      <c r="M16" s="39">
        <v>198</v>
      </c>
      <c r="O16" s="39">
        <v>1</v>
      </c>
      <c r="P16" s="5">
        <v>100</v>
      </c>
      <c r="Q16" s="59">
        <v>0</v>
      </c>
      <c r="R16" s="59">
        <v>0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s="39" customFormat="1" x14ac:dyDescent="0.2">
      <c r="A17" s="38" t="s">
        <v>73</v>
      </c>
      <c r="B17" s="39">
        <v>10</v>
      </c>
      <c r="C17" s="40">
        <v>36875</v>
      </c>
      <c r="D17" s="40">
        <v>36942</v>
      </c>
      <c r="E17" s="41">
        <f t="shared" si="3"/>
        <v>67</v>
      </c>
      <c r="F17" s="41">
        <v>1000</v>
      </c>
      <c r="G17" s="40"/>
      <c r="H17" s="40"/>
      <c r="I17" s="41">
        <v>67</v>
      </c>
      <c r="J17" s="41">
        <f t="shared" si="4"/>
        <v>11.5776</v>
      </c>
      <c r="K17" s="42" t="s">
        <v>220</v>
      </c>
      <c r="L17" s="43" t="s">
        <v>313</v>
      </c>
      <c r="M17" s="39">
        <v>120</v>
      </c>
      <c r="O17" s="39">
        <v>1</v>
      </c>
      <c r="P17" s="5">
        <v>100</v>
      </c>
      <c r="Q17" s="59">
        <v>0</v>
      </c>
      <c r="R17" s="59">
        <v>0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s="39" customFormat="1" x14ac:dyDescent="0.2">
      <c r="A18" s="38" t="s">
        <v>74</v>
      </c>
      <c r="B18" s="39">
        <v>5</v>
      </c>
      <c r="C18" s="40">
        <v>36876</v>
      </c>
      <c r="D18" s="40">
        <v>36942</v>
      </c>
      <c r="E18" s="41">
        <f t="shared" si="3"/>
        <v>66</v>
      </c>
      <c r="F18" s="41">
        <v>1000</v>
      </c>
      <c r="G18" s="40"/>
      <c r="H18" s="40"/>
      <c r="I18" s="41">
        <v>66</v>
      </c>
      <c r="J18" s="41">
        <f t="shared" si="4"/>
        <v>11.4048</v>
      </c>
      <c r="K18" s="42" t="s">
        <v>221</v>
      </c>
      <c r="L18" s="43" t="s">
        <v>314</v>
      </c>
      <c r="M18" s="39">
        <v>250</v>
      </c>
      <c r="O18" s="39">
        <v>1</v>
      </c>
      <c r="P18" s="5">
        <v>100</v>
      </c>
      <c r="Q18" s="59">
        <v>0</v>
      </c>
      <c r="R18" s="59">
        <v>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s="39" customFormat="1" x14ac:dyDescent="0.2">
      <c r="A19" s="38" t="s">
        <v>76</v>
      </c>
      <c r="B19" s="39">
        <v>9</v>
      </c>
      <c r="C19" s="40">
        <v>36876</v>
      </c>
      <c r="D19" s="40">
        <v>36942</v>
      </c>
      <c r="E19" s="41">
        <f t="shared" si="3"/>
        <v>66</v>
      </c>
      <c r="F19" s="41">
        <v>1000</v>
      </c>
      <c r="G19" s="40"/>
      <c r="H19" s="40"/>
      <c r="I19" s="41">
        <v>66</v>
      </c>
      <c r="J19" s="41">
        <f t="shared" si="4"/>
        <v>11.4048</v>
      </c>
      <c r="K19" s="42" t="s">
        <v>222</v>
      </c>
      <c r="L19" s="43" t="s">
        <v>315</v>
      </c>
      <c r="M19" s="39">
        <v>125</v>
      </c>
      <c r="O19" s="39">
        <v>1</v>
      </c>
      <c r="P19" s="5">
        <v>100</v>
      </c>
      <c r="Q19" s="59">
        <v>0</v>
      </c>
      <c r="R19" s="59">
        <v>0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s="39" customFormat="1" x14ac:dyDescent="0.2">
      <c r="A20" s="38" t="s">
        <v>75</v>
      </c>
      <c r="B20" s="39">
        <v>8</v>
      </c>
      <c r="C20" s="40">
        <v>36876</v>
      </c>
      <c r="D20" s="40">
        <v>36942</v>
      </c>
      <c r="E20" s="41">
        <f t="shared" si="3"/>
        <v>66</v>
      </c>
      <c r="F20" s="41">
        <v>1000</v>
      </c>
      <c r="G20" s="40"/>
      <c r="H20" s="40"/>
      <c r="I20" s="41">
        <v>66</v>
      </c>
      <c r="J20" s="41">
        <f t="shared" si="4"/>
        <v>11.4048</v>
      </c>
      <c r="K20" s="42" t="s">
        <v>223</v>
      </c>
      <c r="L20" s="43" t="s">
        <v>316</v>
      </c>
      <c r="M20" s="39">
        <v>174</v>
      </c>
      <c r="O20" s="39">
        <v>1</v>
      </c>
      <c r="P20" s="5">
        <v>100</v>
      </c>
      <c r="Q20" s="59">
        <v>0</v>
      </c>
      <c r="R20" s="59">
        <v>0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2">
      <c r="A21" s="38" t="s">
        <v>79</v>
      </c>
      <c r="B21" s="39">
        <v>8</v>
      </c>
      <c r="C21" s="40">
        <v>36944</v>
      </c>
      <c r="D21" s="40">
        <v>37011</v>
      </c>
      <c r="E21" s="41">
        <f t="shared" si="3"/>
        <v>67</v>
      </c>
      <c r="F21" s="41">
        <v>1000</v>
      </c>
      <c r="G21" s="40"/>
      <c r="H21" s="40"/>
      <c r="I21" s="41">
        <v>67</v>
      </c>
      <c r="J21" s="41">
        <f t="shared" si="4"/>
        <v>11.5776</v>
      </c>
      <c r="K21" s="42" t="s">
        <v>224</v>
      </c>
      <c r="L21" s="43" t="s">
        <v>317</v>
      </c>
      <c r="M21" s="39">
        <v>119</v>
      </c>
      <c r="N21" s="39"/>
      <c r="O21" s="39">
        <v>1</v>
      </c>
      <c r="P21" s="5">
        <v>100</v>
      </c>
      <c r="Q21" s="59">
        <v>0</v>
      </c>
      <c r="R21" s="59">
        <v>0</v>
      </c>
    </row>
    <row r="22" spans="1:67" s="39" customFormat="1" x14ac:dyDescent="0.2">
      <c r="A22" s="38" t="s">
        <v>77</v>
      </c>
      <c r="B22" s="39">
        <v>5</v>
      </c>
      <c r="C22" s="40">
        <v>36943</v>
      </c>
      <c r="D22" s="40">
        <v>37010</v>
      </c>
      <c r="E22" s="41">
        <f t="shared" si="3"/>
        <v>67</v>
      </c>
      <c r="F22" s="41">
        <v>1000</v>
      </c>
      <c r="G22" s="40"/>
      <c r="H22" s="40"/>
      <c r="I22" s="41">
        <v>67</v>
      </c>
      <c r="J22" s="41">
        <f t="shared" si="4"/>
        <v>11.5776</v>
      </c>
      <c r="K22" s="42" t="s">
        <v>225</v>
      </c>
      <c r="L22" s="43" t="s">
        <v>318</v>
      </c>
      <c r="M22" s="39">
        <v>155</v>
      </c>
      <c r="O22" s="39">
        <v>1</v>
      </c>
      <c r="P22" s="5">
        <v>100</v>
      </c>
      <c r="Q22" s="59">
        <v>0</v>
      </c>
      <c r="R22" s="59">
        <v>0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s="39" customFormat="1" x14ac:dyDescent="0.2">
      <c r="A23" s="38" t="s">
        <v>81</v>
      </c>
      <c r="B23" s="39">
        <v>8</v>
      </c>
      <c r="C23" s="40">
        <v>37012</v>
      </c>
      <c r="D23" s="40">
        <v>37061</v>
      </c>
      <c r="E23" s="41">
        <f t="shared" si="3"/>
        <v>49</v>
      </c>
      <c r="F23" s="41">
        <v>1000</v>
      </c>
      <c r="G23" s="40"/>
      <c r="H23" s="40"/>
      <c r="I23" s="41">
        <v>49</v>
      </c>
      <c r="J23" s="41">
        <f t="shared" si="4"/>
        <v>8.4672000000000001</v>
      </c>
      <c r="K23" s="42" t="s">
        <v>225</v>
      </c>
      <c r="L23" s="43" t="s">
        <v>319</v>
      </c>
      <c r="M23" s="39">
        <v>154</v>
      </c>
      <c r="O23" s="39">
        <v>1</v>
      </c>
      <c r="P23" s="5">
        <v>100</v>
      </c>
      <c r="Q23" s="59">
        <v>0</v>
      </c>
      <c r="R23" s="59">
        <v>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s="39" customFormat="1" x14ac:dyDescent="0.2">
      <c r="A24" s="38" t="s">
        <v>83</v>
      </c>
      <c r="B24" s="39">
        <v>5</v>
      </c>
      <c r="C24" s="40">
        <v>37061</v>
      </c>
      <c r="D24" s="40">
        <v>37128</v>
      </c>
      <c r="E24" s="41">
        <f t="shared" si="3"/>
        <v>67</v>
      </c>
      <c r="F24" s="41">
        <v>1000</v>
      </c>
      <c r="G24" s="40"/>
      <c r="H24" s="40"/>
      <c r="I24" s="41">
        <v>67</v>
      </c>
      <c r="J24" s="41">
        <f t="shared" si="4"/>
        <v>11.5776</v>
      </c>
      <c r="K24" s="42" t="s">
        <v>226</v>
      </c>
      <c r="L24" s="43" t="s">
        <v>316</v>
      </c>
      <c r="M24" s="39">
        <v>254</v>
      </c>
      <c r="O24" s="39">
        <v>1</v>
      </c>
      <c r="P24" s="5">
        <v>100</v>
      </c>
      <c r="Q24" s="59">
        <v>0</v>
      </c>
      <c r="R24" s="59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s="39" customFormat="1" x14ac:dyDescent="0.2">
      <c r="A25" s="38" t="s">
        <v>82</v>
      </c>
      <c r="B25" s="39">
        <v>11</v>
      </c>
      <c r="C25" s="40">
        <v>37048</v>
      </c>
      <c r="D25" s="40">
        <v>37128</v>
      </c>
      <c r="E25" s="41">
        <f t="shared" si="3"/>
        <v>80</v>
      </c>
      <c r="F25" s="41">
        <v>1000</v>
      </c>
      <c r="G25" s="40"/>
      <c r="H25" s="40"/>
      <c r="I25" s="41">
        <v>80</v>
      </c>
      <c r="J25" s="41">
        <f t="shared" si="4"/>
        <v>13.824000000000002</v>
      </c>
      <c r="K25" s="42" t="s">
        <v>227</v>
      </c>
      <c r="L25" s="43" t="s">
        <v>320</v>
      </c>
      <c r="M25" s="39">
        <v>155</v>
      </c>
      <c r="O25" s="39">
        <v>1</v>
      </c>
      <c r="P25" s="5">
        <v>100</v>
      </c>
      <c r="Q25" s="59">
        <v>0</v>
      </c>
      <c r="R25" s="59">
        <v>0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s="39" customFormat="1" x14ac:dyDescent="0.2">
      <c r="A26" s="38" t="s">
        <v>84</v>
      </c>
      <c r="B26" s="39">
        <v>9</v>
      </c>
      <c r="C26" s="40">
        <v>37061</v>
      </c>
      <c r="D26" s="40">
        <v>37128</v>
      </c>
      <c r="E26" s="41">
        <f t="shared" si="3"/>
        <v>67</v>
      </c>
      <c r="F26" s="41">
        <v>1000</v>
      </c>
      <c r="G26" s="40"/>
      <c r="H26" s="40"/>
      <c r="I26" s="41">
        <v>67</v>
      </c>
      <c r="J26" s="41">
        <f t="shared" si="4"/>
        <v>11.5776</v>
      </c>
      <c r="K26" s="42" t="s">
        <v>228</v>
      </c>
      <c r="L26" s="43" t="s">
        <v>321</v>
      </c>
      <c r="M26" s="39">
        <v>151</v>
      </c>
      <c r="O26" s="39">
        <v>1</v>
      </c>
      <c r="P26" s="5">
        <v>100</v>
      </c>
      <c r="Q26" s="59">
        <v>0</v>
      </c>
      <c r="R26" s="59">
        <v>0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2">
      <c r="A27" s="38" t="s">
        <v>101</v>
      </c>
      <c r="B27" s="39">
        <v>11</v>
      </c>
      <c r="C27" s="40">
        <v>37128</v>
      </c>
      <c r="D27" s="40">
        <v>37186</v>
      </c>
      <c r="E27" s="41">
        <f t="shared" si="3"/>
        <v>58</v>
      </c>
      <c r="F27" s="41">
        <v>1000</v>
      </c>
      <c r="G27" s="40"/>
      <c r="H27" s="40"/>
      <c r="I27" s="41">
        <v>58</v>
      </c>
      <c r="J27" s="41">
        <f t="shared" si="4"/>
        <v>10.022400000000001</v>
      </c>
      <c r="K27" s="42"/>
      <c r="L27" s="43"/>
      <c r="M27" s="39"/>
      <c r="N27" s="39"/>
      <c r="O27" s="39">
        <v>1</v>
      </c>
      <c r="P27" s="5">
        <v>100</v>
      </c>
      <c r="Q27" s="59">
        <v>0</v>
      </c>
      <c r="R27" s="59">
        <v>0</v>
      </c>
    </row>
    <row r="28" spans="1:67" s="39" customFormat="1" x14ac:dyDescent="0.2">
      <c r="A28" s="38" t="s">
        <v>102</v>
      </c>
      <c r="B28" s="39">
        <v>9</v>
      </c>
      <c r="C28" s="40">
        <v>37128</v>
      </c>
      <c r="D28" s="40">
        <v>37186</v>
      </c>
      <c r="E28" s="41">
        <f t="shared" si="3"/>
        <v>58</v>
      </c>
      <c r="F28" s="41">
        <v>1000</v>
      </c>
      <c r="G28" s="40"/>
      <c r="H28" s="40"/>
      <c r="I28" s="41">
        <v>58</v>
      </c>
      <c r="J28" s="41">
        <f t="shared" si="4"/>
        <v>10.022400000000001</v>
      </c>
      <c r="K28" s="42"/>
      <c r="L28" s="43"/>
      <c r="O28" s="39">
        <v>1</v>
      </c>
      <c r="P28" s="5">
        <v>100</v>
      </c>
      <c r="Q28" s="59">
        <v>0</v>
      </c>
      <c r="R28" s="59">
        <v>0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2">
      <c r="A29" s="38" t="s">
        <v>103</v>
      </c>
      <c r="B29" s="39">
        <v>5</v>
      </c>
      <c r="C29" s="40">
        <v>37128</v>
      </c>
      <c r="D29" s="40">
        <v>37186</v>
      </c>
      <c r="E29" s="41">
        <f t="shared" si="3"/>
        <v>58</v>
      </c>
      <c r="F29" s="41">
        <v>1000</v>
      </c>
      <c r="G29" s="40"/>
      <c r="H29" s="40"/>
      <c r="I29" s="41">
        <v>58</v>
      </c>
      <c r="J29" s="41">
        <f t="shared" si="4"/>
        <v>10.022400000000001</v>
      </c>
      <c r="K29" s="42"/>
      <c r="L29" s="43"/>
      <c r="M29" s="39"/>
      <c r="N29" s="39"/>
      <c r="O29" s="39">
        <v>1</v>
      </c>
      <c r="P29" s="5">
        <v>100</v>
      </c>
      <c r="Q29" s="59">
        <v>0</v>
      </c>
      <c r="R29" s="59">
        <v>0</v>
      </c>
    </row>
    <row r="30" spans="1:67" x14ac:dyDescent="0.2">
      <c r="A30" s="38" t="s">
        <v>106</v>
      </c>
      <c r="B30" s="39">
        <v>9</v>
      </c>
      <c r="C30" s="40">
        <v>37186</v>
      </c>
      <c r="D30" s="40">
        <v>37360</v>
      </c>
      <c r="E30" s="41">
        <f t="shared" si="3"/>
        <v>174</v>
      </c>
      <c r="F30" s="41">
        <v>1000</v>
      </c>
      <c r="G30" s="40"/>
      <c r="H30" s="40"/>
      <c r="I30" s="41">
        <v>174</v>
      </c>
      <c r="J30" s="41">
        <f t="shared" si="4"/>
        <v>30.067200000000003</v>
      </c>
      <c r="K30" s="42"/>
      <c r="L30" s="43"/>
      <c r="M30" s="39"/>
      <c r="N30" s="39"/>
      <c r="O30" s="39">
        <v>1</v>
      </c>
      <c r="P30" s="5">
        <v>100</v>
      </c>
      <c r="Q30" s="59">
        <v>0</v>
      </c>
      <c r="R30" s="59">
        <v>0</v>
      </c>
    </row>
    <row r="31" spans="1:67" x14ac:dyDescent="0.2">
      <c r="A31" s="38" t="s">
        <v>107</v>
      </c>
      <c r="B31" s="39">
        <v>5</v>
      </c>
      <c r="C31" s="40">
        <v>37186</v>
      </c>
      <c r="D31" s="40">
        <v>37360</v>
      </c>
      <c r="E31" s="41">
        <f t="shared" si="3"/>
        <v>174</v>
      </c>
      <c r="F31" s="41">
        <v>1000</v>
      </c>
      <c r="G31" s="40"/>
      <c r="H31" s="40"/>
      <c r="I31" s="41">
        <v>174</v>
      </c>
      <c r="J31" s="41">
        <f t="shared" si="4"/>
        <v>30.067200000000003</v>
      </c>
      <c r="K31" s="42"/>
      <c r="L31" s="43"/>
      <c r="M31" s="39"/>
      <c r="N31" s="39"/>
      <c r="O31" s="39">
        <v>1</v>
      </c>
      <c r="P31" s="5">
        <v>100</v>
      </c>
      <c r="Q31" s="59">
        <v>0</v>
      </c>
      <c r="R31" s="59">
        <v>0</v>
      </c>
    </row>
    <row r="32" spans="1:67" x14ac:dyDescent="0.2">
      <c r="A32" s="38" t="s">
        <v>108</v>
      </c>
      <c r="B32" s="39">
        <v>2</v>
      </c>
      <c r="C32" s="40">
        <v>37362</v>
      </c>
      <c r="D32" s="40">
        <v>37431</v>
      </c>
      <c r="E32" s="41">
        <f t="shared" si="3"/>
        <v>69</v>
      </c>
      <c r="F32" s="41">
        <v>1000</v>
      </c>
      <c r="G32" s="40"/>
      <c r="H32" s="40"/>
      <c r="I32" s="41">
        <v>69</v>
      </c>
      <c r="J32" s="41">
        <f t="shared" si="4"/>
        <v>11.923200000000001</v>
      </c>
      <c r="K32" s="42" t="s">
        <v>229</v>
      </c>
      <c r="L32" s="43" t="s">
        <v>322</v>
      </c>
      <c r="M32" s="39">
        <v>313</v>
      </c>
      <c r="N32" s="39"/>
      <c r="O32" s="39">
        <v>1</v>
      </c>
      <c r="P32" s="5">
        <v>100</v>
      </c>
      <c r="Q32" s="59">
        <v>0</v>
      </c>
      <c r="R32" s="59">
        <v>0</v>
      </c>
    </row>
    <row r="33" spans="1:67" x14ac:dyDescent="0.2">
      <c r="A33" s="38" t="s">
        <v>109</v>
      </c>
      <c r="B33" s="39">
        <v>11</v>
      </c>
      <c r="C33" s="40">
        <v>37362</v>
      </c>
      <c r="D33" s="40">
        <v>37431</v>
      </c>
      <c r="E33" s="41">
        <f t="shared" si="3"/>
        <v>69</v>
      </c>
      <c r="F33" s="41">
        <v>1000</v>
      </c>
      <c r="G33" s="40"/>
      <c r="H33" s="40"/>
      <c r="I33" s="41">
        <v>69</v>
      </c>
      <c r="J33" s="41">
        <f t="shared" si="4"/>
        <v>11.923200000000001</v>
      </c>
      <c r="K33" s="42" t="s">
        <v>230</v>
      </c>
      <c r="L33" s="43" t="s">
        <v>323</v>
      </c>
      <c r="M33" s="39">
        <v>314</v>
      </c>
      <c r="N33" s="39"/>
      <c r="O33" s="39">
        <v>1</v>
      </c>
      <c r="P33" s="5">
        <v>100</v>
      </c>
      <c r="Q33" s="59">
        <v>0</v>
      </c>
      <c r="R33" s="59">
        <v>0</v>
      </c>
    </row>
    <row r="34" spans="1:67" x14ac:dyDescent="0.2">
      <c r="A34" s="44" t="s">
        <v>186</v>
      </c>
      <c r="B34" s="45"/>
      <c r="C34" s="46"/>
      <c r="D34" s="46"/>
      <c r="E34" s="47"/>
      <c r="F34" s="48"/>
      <c r="G34" s="46"/>
      <c r="H34" s="46"/>
      <c r="I34" s="47"/>
      <c r="J34" s="48"/>
      <c r="K34" s="49"/>
      <c r="L34" s="50"/>
      <c r="M34" s="45"/>
      <c r="N34" s="45"/>
      <c r="P34" s="5">
        <v>100</v>
      </c>
      <c r="Q34" s="59">
        <v>0</v>
      </c>
      <c r="R34" s="59">
        <v>0</v>
      </c>
    </row>
    <row r="35" spans="1:67" s="39" customFormat="1" x14ac:dyDescent="0.2">
      <c r="A35" s="44" t="s">
        <v>187</v>
      </c>
      <c r="B35" s="45"/>
      <c r="C35" s="46"/>
      <c r="D35" s="46"/>
      <c r="E35" s="47"/>
      <c r="F35" s="48"/>
      <c r="G35" s="46"/>
      <c r="H35" s="46"/>
      <c r="I35" s="47"/>
      <c r="J35" s="48"/>
      <c r="K35" s="49"/>
      <c r="L35" s="50"/>
      <c r="M35" s="45"/>
      <c r="N35" s="45"/>
      <c r="O35"/>
      <c r="P35" s="5">
        <v>100</v>
      </c>
      <c r="Q35" s="59">
        <v>0</v>
      </c>
      <c r="R35" s="59">
        <v>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2">
      <c r="A36" s="44" t="s">
        <v>188</v>
      </c>
      <c r="B36" s="45"/>
      <c r="C36" s="46"/>
      <c r="D36" s="46"/>
      <c r="E36" s="47"/>
      <c r="F36" s="48"/>
      <c r="G36" s="46"/>
      <c r="H36" s="46"/>
      <c r="I36" s="47"/>
      <c r="J36" s="48"/>
      <c r="K36" s="49"/>
      <c r="L36" s="50"/>
      <c r="M36" s="45"/>
      <c r="N36" s="45"/>
      <c r="P36" s="5">
        <v>100</v>
      </c>
      <c r="Q36" s="59">
        <v>0</v>
      </c>
      <c r="R36" s="59">
        <v>0</v>
      </c>
    </row>
    <row r="37" spans="1:67" x14ac:dyDescent="0.2">
      <c r="A37" s="44" t="s">
        <v>189</v>
      </c>
      <c r="B37" s="45"/>
      <c r="C37" s="46"/>
      <c r="D37" s="46"/>
      <c r="E37" s="47"/>
      <c r="F37" s="48"/>
      <c r="G37" s="46"/>
      <c r="H37" s="46"/>
      <c r="I37" s="47"/>
      <c r="J37" s="48"/>
      <c r="K37" s="49"/>
      <c r="L37" s="50"/>
      <c r="M37" s="45"/>
      <c r="N37" s="45"/>
      <c r="P37" s="5">
        <v>100</v>
      </c>
      <c r="Q37" s="59">
        <v>0</v>
      </c>
      <c r="R37" s="59">
        <v>0</v>
      </c>
    </row>
    <row r="38" spans="1:67" x14ac:dyDescent="0.2">
      <c r="A38" s="38" t="s">
        <v>111</v>
      </c>
      <c r="B38" s="39">
        <v>1</v>
      </c>
      <c r="C38" s="40">
        <v>37431</v>
      </c>
      <c r="D38" s="40">
        <v>37485</v>
      </c>
      <c r="E38" s="41">
        <f t="shared" ref="E38:E59" si="5">SUM(D38,-C38)</f>
        <v>54</v>
      </c>
      <c r="F38" s="41">
        <v>1000</v>
      </c>
      <c r="G38" s="40"/>
      <c r="H38" s="40"/>
      <c r="I38" s="41">
        <v>54</v>
      </c>
      <c r="J38" s="41">
        <f t="shared" ref="J38:J59" si="6">PRODUCT(F38,2,I38,86400,1/1000000000)</f>
        <v>9.3312000000000008</v>
      </c>
      <c r="K38" s="42" t="s">
        <v>231</v>
      </c>
      <c r="L38" s="43" t="s">
        <v>324</v>
      </c>
      <c r="M38" s="39">
        <v>252</v>
      </c>
      <c r="N38" s="39"/>
      <c r="O38" s="39">
        <v>1</v>
      </c>
      <c r="P38" s="5">
        <v>100</v>
      </c>
      <c r="Q38" s="59">
        <v>0</v>
      </c>
      <c r="R38" s="59">
        <v>0</v>
      </c>
    </row>
    <row r="39" spans="1:67" x14ac:dyDescent="0.2">
      <c r="A39" s="38" t="s">
        <v>119</v>
      </c>
      <c r="B39" s="39">
        <v>2</v>
      </c>
      <c r="C39" s="40">
        <v>37490</v>
      </c>
      <c r="D39" s="40">
        <v>37562</v>
      </c>
      <c r="E39" s="41">
        <f t="shared" si="5"/>
        <v>72</v>
      </c>
      <c r="F39" s="41">
        <v>1000</v>
      </c>
      <c r="G39" s="40"/>
      <c r="H39" s="40"/>
      <c r="I39" s="41">
        <v>72</v>
      </c>
      <c r="J39" s="41">
        <f t="shared" si="6"/>
        <v>12.441600000000001</v>
      </c>
      <c r="K39" s="42" t="s">
        <v>232</v>
      </c>
      <c r="L39" s="43" t="s">
        <v>325</v>
      </c>
      <c r="M39" s="39">
        <v>252</v>
      </c>
      <c r="N39" s="39"/>
      <c r="O39" s="39">
        <v>1</v>
      </c>
      <c r="P39" s="5">
        <v>100</v>
      </c>
      <c r="Q39" s="59">
        <v>0</v>
      </c>
      <c r="R39" s="59">
        <v>0</v>
      </c>
    </row>
    <row r="40" spans="1:67" x14ac:dyDescent="0.2">
      <c r="A40" s="38" t="s">
        <v>116</v>
      </c>
      <c r="B40" s="39">
        <v>1</v>
      </c>
      <c r="C40" s="40">
        <v>37486</v>
      </c>
      <c r="D40" s="40">
        <v>37562</v>
      </c>
      <c r="E40" s="41">
        <f t="shared" si="5"/>
        <v>76</v>
      </c>
      <c r="F40" s="41">
        <v>1000</v>
      </c>
      <c r="G40" s="40"/>
      <c r="H40" s="40"/>
      <c r="I40" s="41">
        <v>76</v>
      </c>
      <c r="J40" s="41">
        <f t="shared" si="6"/>
        <v>13.132800000000001</v>
      </c>
      <c r="K40" s="42" t="s">
        <v>233</v>
      </c>
      <c r="L40" s="43" t="s">
        <v>326</v>
      </c>
      <c r="M40" s="39">
        <v>219</v>
      </c>
      <c r="N40" s="39"/>
      <c r="O40" s="39">
        <v>1</v>
      </c>
      <c r="P40" s="5">
        <v>100</v>
      </c>
      <c r="Q40" s="59">
        <v>0</v>
      </c>
      <c r="R40" s="59">
        <v>0</v>
      </c>
    </row>
    <row r="41" spans="1:67" x14ac:dyDescent="0.2">
      <c r="A41" s="38" t="s">
        <v>120</v>
      </c>
      <c r="B41" s="39">
        <v>7</v>
      </c>
      <c r="C41" s="40">
        <v>37490</v>
      </c>
      <c r="D41" s="40">
        <v>37562</v>
      </c>
      <c r="E41" s="41">
        <f t="shared" si="5"/>
        <v>72</v>
      </c>
      <c r="F41" s="41">
        <v>1000</v>
      </c>
      <c r="G41" s="40"/>
      <c r="H41" s="40"/>
      <c r="I41" s="41">
        <v>72</v>
      </c>
      <c r="J41" s="41">
        <f t="shared" si="6"/>
        <v>12.441600000000001</v>
      </c>
      <c r="K41" s="42" t="s">
        <v>234</v>
      </c>
      <c r="L41" s="43" t="s">
        <v>327</v>
      </c>
      <c r="M41" s="39">
        <v>247</v>
      </c>
      <c r="N41" s="39"/>
      <c r="O41" s="39">
        <v>1</v>
      </c>
      <c r="P41" s="5">
        <v>100</v>
      </c>
      <c r="Q41" s="59">
        <v>0</v>
      </c>
      <c r="R41" s="59">
        <v>0</v>
      </c>
    </row>
    <row r="42" spans="1:67" x14ac:dyDescent="0.2">
      <c r="A42" s="38" t="s">
        <v>118</v>
      </c>
      <c r="B42" s="39">
        <v>11</v>
      </c>
      <c r="C42" s="40">
        <v>37486</v>
      </c>
      <c r="D42" s="40">
        <v>37562</v>
      </c>
      <c r="E42" s="41">
        <f t="shared" si="5"/>
        <v>76</v>
      </c>
      <c r="F42" s="41">
        <v>1000</v>
      </c>
      <c r="G42" s="40"/>
      <c r="H42" s="40"/>
      <c r="I42" s="41">
        <v>76</v>
      </c>
      <c r="J42" s="41">
        <f t="shared" si="6"/>
        <v>13.132800000000001</v>
      </c>
      <c r="K42" s="42" t="s">
        <v>235</v>
      </c>
      <c r="L42" s="43" t="s">
        <v>328</v>
      </c>
      <c r="M42" s="39">
        <v>186</v>
      </c>
      <c r="N42" s="39"/>
      <c r="O42" s="39">
        <v>1</v>
      </c>
      <c r="P42" s="5">
        <v>100</v>
      </c>
      <c r="Q42" s="59">
        <v>0</v>
      </c>
      <c r="R42" s="59">
        <v>0</v>
      </c>
    </row>
    <row r="43" spans="1:67" s="39" customFormat="1" x14ac:dyDescent="0.2">
      <c r="A43" s="38" t="s">
        <v>117</v>
      </c>
      <c r="B43" s="39">
        <v>9</v>
      </c>
      <c r="C43" s="40">
        <v>37490</v>
      </c>
      <c r="D43" s="40">
        <v>37562</v>
      </c>
      <c r="E43" s="41">
        <f t="shared" si="5"/>
        <v>72</v>
      </c>
      <c r="F43" s="41">
        <v>1000</v>
      </c>
      <c r="G43" s="40"/>
      <c r="H43" s="40"/>
      <c r="I43" s="41">
        <v>72</v>
      </c>
      <c r="J43" s="41">
        <f t="shared" si="6"/>
        <v>12.441600000000001</v>
      </c>
      <c r="K43" s="42" t="s">
        <v>236</v>
      </c>
      <c r="L43" s="43" t="s">
        <v>329</v>
      </c>
      <c r="M43" s="39">
        <v>186</v>
      </c>
      <c r="O43" s="39">
        <v>1</v>
      </c>
      <c r="P43" s="5">
        <v>100</v>
      </c>
      <c r="Q43" s="59">
        <v>0</v>
      </c>
      <c r="R43" s="59">
        <v>0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s="39" customFormat="1" x14ac:dyDescent="0.2">
      <c r="A44" s="38" t="s">
        <v>126</v>
      </c>
      <c r="B44" s="39">
        <v>11</v>
      </c>
      <c r="C44" s="40">
        <v>37564</v>
      </c>
      <c r="D44" s="40">
        <v>37632</v>
      </c>
      <c r="E44" s="41">
        <f t="shared" si="5"/>
        <v>68</v>
      </c>
      <c r="F44" s="41">
        <v>1000</v>
      </c>
      <c r="G44" s="40"/>
      <c r="H44" s="40"/>
      <c r="I44" s="41">
        <v>68</v>
      </c>
      <c r="J44" s="41">
        <f t="shared" si="6"/>
        <v>11.750400000000001</v>
      </c>
      <c r="K44" s="42" t="s">
        <v>237</v>
      </c>
      <c r="L44" s="43" t="s">
        <v>330</v>
      </c>
      <c r="M44" s="39">
        <v>267</v>
      </c>
      <c r="O44" s="39">
        <v>1</v>
      </c>
      <c r="P44" s="5">
        <v>100</v>
      </c>
      <c r="Q44" s="59">
        <v>0</v>
      </c>
      <c r="R44" s="59">
        <v>0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s="39" customFormat="1" x14ac:dyDescent="0.2">
      <c r="A45" s="38" t="s">
        <v>125</v>
      </c>
      <c r="B45" s="39">
        <v>9</v>
      </c>
      <c r="C45" s="40">
        <v>37564</v>
      </c>
      <c r="D45" s="40">
        <v>37632</v>
      </c>
      <c r="E45" s="41">
        <f t="shared" si="5"/>
        <v>68</v>
      </c>
      <c r="F45" s="41">
        <v>1000</v>
      </c>
      <c r="G45" s="40"/>
      <c r="H45" s="40"/>
      <c r="I45" s="41">
        <v>68</v>
      </c>
      <c r="J45" s="41">
        <f t="shared" si="6"/>
        <v>11.750400000000001</v>
      </c>
      <c r="K45" s="42" t="s">
        <v>238</v>
      </c>
      <c r="L45" s="43" t="s">
        <v>331</v>
      </c>
      <c r="M45" s="39">
        <v>226</v>
      </c>
      <c r="O45" s="39">
        <v>1</v>
      </c>
      <c r="P45" s="5">
        <v>100</v>
      </c>
      <c r="Q45" s="59">
        <v>0</v>
      </c>
      <c r="R45" s="59">
        <v>0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s="39" customFormat="1" x14ac:dyDescent="0.2">
      <c r="A46" s="38" t="s">
        <v>122</v>
      </c>
      <c r="B46" s="39">
        <v>1</v>
      </c>
      <c r="C46" s="40">
        <v>37562</v>
      </c>
      <c r="D46" s="40">
        <v>37632</v>
      </c>
      <c r="E46" s="41">
        <f t="shared" si="5"/>
        <v>70</v>
      </c>
      <c r="F46" s="41">
        <v>1000</v>
      </c>
      <c r="G46" s="40"/>
      <c r="H46" s="40"/>
      <c r="I46" s="41">
        <v>70</v>
      </c>
      <c r="J46" s="41">
        <f t="shared" si="6"/>
        <v>12.096</v>
      </c>
      <c r="K46" s="42" t="s">
        <v>237</v>
      </c>
      <c r="L46" s="43" t="s">
        <v>332</v>
      </c>
      <c r="O46" s="39">
        <v>1</v>
      </c>
      <c r="P46" s="5">
        <v>100</v>
      </c>
      <c r="Q46" s="59">
        <v>0</v>
      </c>
      <c r="R46" s="59">
        <v>0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2">
      <c r="A47" s="38" t="s">
        <v>123</v>
      </c>
      <c r="B47" s="39">
        <v>2</v>
      </c>
      <c r="C47" s="40">
        <v>37563</v>
      </c>
      <c r="D47" s="40">
        <v>37632</v>
      </c>
      <c r="E47" s="41">
        <f t="shared" si="5"/>
        <v>69</v>
      </c>
      <c r="F47" s="41">
        <v>1000</v>
      </c>
      <c r="G47" s="40"/>
      <c r="H47" s="40"/>
      <c r="I47" s="41">
        <v>69</v>
      </c>
      <c r="J47" s="41">
        <f t="shared" si="6"/>
        <v>11.923200000000001</v>
      </c>
      <c r="K47" s="42" t="s">
        <v>239</v>
      </c>
      <c r="L47" s="43" t="s">
        <v>333</v>
      </c>
      <c r="M47" s="39">
        <v>219</v>
      </c>
      <c r="N47" s="39"/>
      <c r="O47" s="39">
        <v>1</v>
      </c>
      <c r="P47" s="5">
        <v>100</v>
      </c>
      <c r="Q47" s="59">
        <v>0</v>
      </c>
      <c r="R47" s="59">
        <v>0</v>
      </c>
    </row>
    <row r="48" spans="1:67" s="39" customFormat="1" x14ac:dyDescent="0.2">
      <c r="A48" s="38" t="s">
        <v>124</v>
      </c>
      <c r="B48" s="39">
        <v>7</v>
      </c>
      <c r="C48" s="40">
        <v>37564</v>
      </c>
      <c r="D48" s="40">
        <v>37632</v>
      </c>
      <c r="E48" s="41">
        <f t="shared" si="5"/>
        <v>68</v>
      </c>
      <c r="F48" s="41">
        <v>1000</v>
      </c>
      <c r="G48" s="40"/>
      <c r="H48" s="40"/>
      <c r="I48" s="41">
        <v>68</v>
      </c>
      <c r="J48" s="41">
        <f t="shared" si="6"/>
        <v>11.750400000000001</v>
      </c>
      <c r="K48" s="42" t="s">
        <v>240</v>
      </c>
      <c r="L48" s="43" t="s">
        <v>334</v>
      </c>
      <c r="M48" s="39">
        <v>311</v>
      </c>
      <c r="O48" s="39">
        <v>1</v>
      </c>
      <c r="P48" s="5">
        <v>100</v>
      </c>
      <c r="Q48" s="59">
        <v>0</v>
      </c>
      <c r="R48" s="59">
        <v>0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s="39" customFormat="1" x14ac:dyDescent="0.2">
      <c r="A49" s="38" t="s">
        <v>130</v>
      </c>
      <c r="B49" s="39">
        <v>11</v>
      </c>
      <c r="C49" s="40">
        <v>37634</v>
      </c>
      <c r="D49" s="40">
        <v>37727</v>
      </c>
      <c r="E49" s="41">
        <f t="shared" si="5"/>
        <v>93</v>
      </c>
      <c r="F49" s="41">
        <v>1000</v>
      </c>
      <c r="G49" s="40"/>
      <c r="H49" s="40"/>
      <c r="I49" s="41">
        <v>93</v>
      </c>
      <c r="J49" s="41">
        <f t="shared" si="6"/>
        <v>16.070399999999999</v>
      </c>
      <c r="K49" s="42" t="s">
        <v>241</v>
      </c>
      <c r="L49" s="43" t="s">
        <v>335</v>
      </c>
      <c r="M49" s="39">
        <v>266</v>
      </c>
      <c r="O49" s="39">
        <v>1</v>
      </c>
      <c r="P49" s="5">
        <v>100</v>
      </c>
      <c r="Q49" s="59">
        <v>0</v>
      </c>
      <c r="R49" s="59">
        <v>0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s="39" customFormat="1" x14ac:dyDescent="0.2">
      <c r="A50" s="38" t="s">
        <v>129</v>
      </c>
      <c r="B50" s="39">
        <v>9</v>
      </c>
      <c r="C50" s="40">
        <v>37634</v>
      </c>
      <c r="D50" s="40">
        <v>37727</v>
      </c>
      <c r="E50" s="41">
        <f t="shared" si="5"/>
        <v>93</v>
      </c>
      <c r="F50" s="41">
        <v>1000</v>
      </c>
      <c r="G50" s="40"/>
      <c r="H50" s="40"/>
      <c r="I50" s="41">
        <v>93</v>
      </c>
      <c r="J50" s="41">
        <f t="shared" si="6"/>
        <v>16.070399999999999</v>
      </c>
      <c r="K50" s="42" t="s">
        <v>238</v>
      </c>
      <c r="L50" s="43" t="s">
        <v>336</v>
      </c>
      <c r="M50" s="39">
        <v>224</v>
      </c>
      <c r="O50" s="39">
        <v>1</v>
      </c>
      <c r="P50" s="5">
        <v>100</v>
      </c>
      <c r="Q50" s="59">
        <v>0</v>
      </c>
      <c r="R50" s="59">
        <v>0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2">
      <c r="A51" s="38" t="s">
        <v>127</v>
      </c>
      <c r="B51" s="39">
        <v>1</v>
      </c>
      <c r="C51" s="40">
        <v>37634</v>
      </c>
      <c r="D51" s="40">
        <v>37727</v>
      </c>
      <c r="E51" s="41">
        <f t="shared" si="5"/>
        <v>93</v>
      </c>
      <c r="F51" s="41">
        <v>1000</v>
      </c>
      <c r="G51" s="40"/>
      <c r="H51" s="40"/>
      <c r="I51" s="41">
        <v>93</v>
      </c>
      <c r="J51" s="41">
        <f t="shared" si="6"/>
        <v>16.070399999999999</v>
      </c>
      <c r="K51" s="42" t="s">
        <v>242</v>
      </c>
      <c r="L51" s="43" t="s">
        <v>337</v>
      </c>
      <c r="M51" s="39">
        <v>223</v>
      </c>
      <c r="N51" s="39"/>
      <c r="O51" s="39">
        <v>1</v>
      </c>
      <c r="P51" s="5">
        <v>100</v>
      </c>
      <c r="Q51" s="59">
        <v>0</v>
      </c>
      <c r="R51" s="59">
        <v>0</v>
      </c>
    </row>
    <row r="52" spans="1:67" x14ac:dyDescent="0.2">
      <c r="A52" s="38" t="s">
        <v>128</v>
      </c>
      <c r="B52" s="39">
        <v>2</v>
      </c>
      <c r="C52" s="40">
        <v>37634</v>
      </c>
      <c r="D52" s="40">
        <v>37727</v>
      </c>
      <c r="E52" s="41">
        <f t="shared" si="5"/>
        <v>93</v>
      </c>
      <c r="F52" s="41">
        <v>1000</v>
      </c>
      <c r="G52" s="40"/>
      <c r="H52" s="40"/>
      <c r="I52" s="41">
        <v>93</v>
      </c>
      <c r="J52" s="41">
        <f t="shared" si="6"/>
        <v>16.070399999999999</v>
      </c>
      <c r="K52" s="42" t="s">
        <v>243</v>
      </c>
      <c r="L52" s="43" t="s">
        <v>338</v>
      </c>
      <c r="M52" s="39">
        <v>218</v>
      </c>
      <c r="N52" s="39"/>
      <c r="O52" s="39">
        <v>1</v>
      </c>
      <c r="P52" s="5">
        <v>100</v>
      </c>
      <c r="Q52" s="59">
        <v>0</v>
      </c>
      <c r="R52" s="59">
        <v>0</v>
      </c>
    </row>
    <row r="53" spans="1:67" x14ac:dyDescent="0.2">
      <c r="A53" s="38" t="s">
        <v>135</v>
      </c>
      <c r="B53" s="39">
        <v>11</v>
      </c>
      <c r="C53" s="40">
        <v>37728</v>
      </c>
      <c r="D53" s="40">
        <v>37825</v>
      </c>
      <c r="E53" s="41">
        <f t="shared" si="5"/>
        <v>97</v>
      </c>
      <c r="F53" s="41">
        <v>1000</v>
      </c>
      <c r="G53" s="40"/>
      <c r="H53" s="40"/>
      <c r="I53" s="41">
        <v>97</v>
      </c>
      <c r="J53" s="41">
        <f t="shared" si="6"/>
        <v>16.761600000000001</v>
      </c>
      <c r="K53" s="42" t="s">
        <v>244</v>
      </c>
      <c r="L53" s="43" t="s">
        <v>339</v>
      </c>
      <c r="M53" s="39">
        <v>122</v>
      </c>
      <c r="N53" s="39"/>
      <c r="O53" s="39">
        <v>1</v>
      </c>
      <c r="P53" s="5">
        <v>100</v>
      </c>
      <c r="Q53" s="59">
        <v>0</v>
      </c>
      <c r="R53" s="59">
        <v>0</v>
      </c>
    </row>
    <row r="54" spans="1:67" x14ac:dyDescent="0.2">
      <c r="A54" s="38" t="s">
        <v>133</v>
      </c>
      <c r="B54" s="39">
        <v>1</v>
      </c>
      <c r="C54" s="40">
        <v>37728</v>
      </c>
      <c r="D54" s="40">
        <v>37824</v>
      </c>
      <c r="E54" s="41">
        <f t="shared" si="5"/>
        <v>96</v>
      </c>
      <c r="F54" s="41">
        <v>1000</v>
      </c>
      <c r="G54" s="40"/>
      <c r="H54" s="40"/>
      <c r="I54" s="41">
        <v>96</v>
      </c>
      <c r="J54" s="41">
        <f t="shared" si="6"/>
        <v>16.588800000000003</v>
      </c>
      <c r="K54" s="42" t="s">
        <v>226</v>
      </c>
      <c r="L54" s="43" t="s">
        <v>340</v>
      </c>
      <c r="M54" s="39">
        <v>249</v>
      </c>
      <c r="N54" s="39"/>
      <c r="O54" s="39">
        <v>1</v>
      </c>
      <c r="P54" s="5">
        <v>100</v>
      </c>
      <c r="Q54" s="59">
        <v>0</v>
      </c>
      <c r="R54" s="59">
        <v>0</v>
      </c>
    </row>
    <row r="55" spans="1:67" s="39" customFormat="1" x14ac:dyDescent="0.2">
      <c r="A55" s="38" t="s">
        <v>131</v>
      </c>
      <c r="B55" s="39">
        <v>2</v>
      </c>
      <c r="C55" s="40">
        <v>37727</v>
      </c>
      <c r="D55" s="40">
        <v>37824</v>
      </c>
      <c r="E55" s="41">
        <f t="shared" si="5"/>
        <v>97</v>
      </c>
      <c r="F55" s="41">
        <v>1000</v>
      </c>
      <c r="G55" s="40"/>
      <c r="H55" s="40"/>
      <c r="I55" s="41">
        <v>97</v>
      </c>
      <c r="J55" s="41">
        <f t="shared" si="6"/>
        <v>16.761600000000001</v>
      </c>
      <c r="K55" s="42" t="s">
        <v>245</v>
      </c>
      <c r="L55" s="43" t="s">
        <v>341</v>
      </c>
      <c r="M55" s="39">
        <v>352</v>
      </c>
      <c r="O55" s="39">
        <v>1</v>
      </c>
      <c r="P55" s="5">
        <v>100</v>
      </c>
      <c r="Q55" s="59">
        <v>0</v>
      </c>
      <c r="R55" s="59">
        <v>0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s="39" customFormat="1" x14ac:dyDescent="0.2">
      <c r="A56" s="38" t="s">
        <v>134</v>
      </c>
      <c r="B56" s="39">
        <v>9</v>
      </c>
      <c r="C56" s="40">
        <v>37728</v>
      </c>
      <c r="D56" s="40">
        <v>37824</v>
      </c>
      <c r="E56" s="41">
        <f t="shared" si="5"/>
        <v>96</v>
      </c>
      <c r="F56" s="41">
        <v>1000</v>
      </c>
      <c r="G56" s="40"/>
      <c r="H56" s="40"/>
      <c r="I56" s="41">
        <v>96</v>
      </c>
      <c r="J56" s="41">
        <f t="shared" si="6"/>
        <v>16.588800000000003</v>
      </c>
      <c r="K56" s="42" t="s">
        <v>246</v>
      </c>
      <c r="L56" s="43" t="s">
        <v>342</v>
      </c>
      <c r="M56" s="39">
        <v>155</v>
      </c>
      <c r="O56" s="39">
        <v>1</v>
      </c>
      <c r="P56" s="5">
        <v>100</v>
      </c>
      <c r="Q56" s="59">
        <v>0</v>
      </c>
      <c r="R56" s="59">
        <v>0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2">
      <c r="A57" s="38" t="s">
        <v>137</v>
      </c>
      <c r="B57" s="39">
        <v>9</v>
      </c>
      <c r="C57" s="40">
        <v>37824</v>
      </c>
      <c r="D57" s="40">
        <v>37928</v>
      </c>
      <c r="E57" s="41">
        <f t="shared" si="5"/>
        <v>104</v>
      </c>
      <c r="F57" s="41">
        <v>1000</v>
      </c>
      <c r="G57" s="40"/>
      <c r="H57" s="40"/>
      <c r="I57" s="41">
        <v>104</v>
      </c>
      <c r="J57" s="41">
        <f t="shared" si="6"/>
        <v>17.9712</v>
      </c>
      <c r="K57" s="42" t="s">
        <v>247</v>
      </c>
      <c r="L57" s="43" t="s">
        <v>343</v>
      </c>
      <c r="M57" s="39">
        <v>119</v>
      </c>
      <c r="N57" s="39"/>
      <c r="O57" s="39">
        <v>1</v>
      </c>
      <c r="P57" s="5">
        <v>100</v>
      </c>
      <c r="Q57" s="59">
        <v>0</v>
      </c>
      <c r="R57" s="59">
        <v>0</v>
      </c>
    </row>
    <row r="58" spans="1:67" x14ac:dyDescent="0.2">
      <c r="A58" s="38" t="s">
        <v>139</v>
      </c>
      <c r="B58" s="39">
        <v>1</v>
      </c>
      <c r="C58" s="40">
        <v>37826</v>
      </c>
      <c r="D58" s="40">
        <v>37927</v>
      </c>
      <c r="E58" s="41">
        <f t="shared" si="5"/>
        <v>101</v>
      </c>
      <c r="F58" s="41">
        <v>1000</v>
      </c>
      <c r="G58" s="40"/>
      <c r="H58" s="40"/>
      <c r="I58" s="41">
        <v>101</v>
      </c>
      <c r="J58" s="41">
        <f t="shared" si="6"/>
        <v>17.4528</v>
      </c>
      <c r="K58" s="42" t="s">
        <v>248</v>
      </c>
      <c r="L58" s="43" t="s">
        <v>344</v>
      </c>
      <c r="M58" s="39">
        <v>245</v>
      </c>
      <c r="N58" s="39"/>
      <c r="O58" s="39">
        <v>1</v>
      </c>
      <c r="P58" s="5">
        <v>100</v>
      </c>
      <c r="Q58" s="59">
        <v>0</v>
      </c>
      <c r="R58" s="59">
        <v>0</v>
      </c>
    </row>
    <row r="59" spans="1:67" x14ac:dyDescent="0.2">
      <c r="A59" s="38" t="s">
        <v>136</v>
      </c>
      <c r="B59" s="39">
        <v>2</v>
      </c>
      <c r="C59" s="40">
        <v>37824</v>
      </c>
      <c r="D59" s="40">
        <v>37927</v>
      </c>
      <c r="E59" s="41">
        <f t="shared" si="5"/>
        <v>103</v>
      </c>
      <c r="F59" s="41">
        <v>1000</v>
      </c>
      <c r="G59" s="40"/>
      <c r="H59" s="40"/>
      <c r="I59" s="41">
        <v>103</v>
      </c>
      <c r="J59" s="41">
        <f t="shared" si="6"/>
        <v>17.798400000000001</v>
      </c>
      <c r="K59" s="42" t="s">
        <v>249</v>
      </c>
      <c r="L59" s="43" t="s">
        <v>345</v>
      </c>
      <c r="M59" s="39">
        <v>149</v>
      </c>
      <c r="N59" s="39"/>
      <c r="O59" s="39">
        <v>1</v>
      </c>
      <c r="P59" s="5">
        <v>100</v>
      </c>
      <c r="Q59" s="59">
        <v>0</v>
      </c>
      <c r="R59" s="59">
        <v>0</v>
      </c>
    </row>
    <row r="60" spans="1:67" ht="25.5" x14ac:dyDescent="0.2">
      <c r="A60" s="44" t="s">
        <v>190</v>
      </c>
      <c r="B60" s="54"/>
      <c r="C60" s="51"/>
      <c r="D60" s="51"/>
      <c r="E60" s="48"/>
      <c r="F60" s="48"/>
      <c r="G60" s="51"/>
      <c r="H60" s="51"/>
      <c r="I60" s="48"/>
      <c r="J60" s="48"/>
      <c r="K60" s="52"/>
      <c r="L60" s="53"/>
      <c r="M60" s="54"/>
      <c r="N60" s="54"/>
      <c r="O60" s="39">
        <v>1</v>
      </c>
      <c r="P60" s="5">
        <v>100</v>
      </c>
      <c r="Q60" s="59">
        <v>0</v>
      </c>
      <c r="R60" s="59">
        <v>0</v>
      </c>
    </row>
    <row r="61" spans="1:67" ht="25.5" x14ac:dyDescent="0.2">
      <c r="A61" s="44" t="s">
        <v>192</v>
      </c>
      <c r="B61" s="54"/>
      <c r="C61" s="51"/>
      <c r="D61" s="51"/>
      <c r="E61" s="48"/>
      <c r="F61" s="48"/>
      <c r="G61" s="51"/>
      <c r="H61" s="51"/>
      <c r="I61" s="48"/>
      <c r="J61" s="48"/>
      <c r="K61" s="52"/>
      <c r="L61" s="53"/>
      <c r="M61" s="54"/>
      <c r="N61" s="54"/>
      <c r="O61" s="39">
        <v>1</v>
      </c>
      <c r="P61" s="5">
        <v>100</v>
      </c>
      <c r="Q61" s="59">
        <v>0</v>
      </c>
      <c r="R61" s="59">
        <v>0</v>
      </c>
    </row>
    <row r="62" spans="1:67" ht="25.5" x14ac:dyDescent="0.2">
      <c r="A62" s="44" t="s">
        <v>191</v>
      </c>
      <c r="B62" s="54"/>
      <c r="C62" s="51"/>
      <c r="D62" s="51"/>
      <c r="E62" s="48"/>
      <c r="F62" s="48"/>
      <c r="G62" s="51"/>
      <c r="H62" s="51"/>
      <c r="I62" s="48"/>
      <c r="J62" s="48"/>
      <c r="K62" s="52"/>
      <c r="L62" s="53"/>
      <c r="M62" s="54"/>
      <c r="N62" s="54"/>
      <c r="O62" s="39">
        <v>1</v>
      </c>
      <c r="P62" s="5">
        <v>100</v>
      </c>
      <c r="Q62" s="59">
        <v>0</v>
      </c>
      <c r="R62" s="59">
        <v>0</v>
      </c>
    </row>
    <row r="63" spans="1:67" x14ac:dyDescent="0.2">
      <c r="A63" s="44" t="s">
        <v>193</v>
      </c>
      <c r="B63" s="54"/>
      <c r="C63" s="51"/>
      <c r="D63" s="51"/>
      <c r="E63" s="48"/>
      <c r="F63" s="48"/>
      <c r="G63" s="51"/>
      <c r="H63" s="51"/>
      <c r="I63" s="48"/>
      <c r="J63" s="48"/>
      <c r="K63" s="52"/>
      <c r="L63" s="53"/>
      <c r="M63" s="54"/>
      <c r="N63" s="54"/>
      <c r="O63" s="39">
        <v>1</v>
      </c>
      <c r="P63" s="5">
        <v>100</v>
      </c>
      <c r="Q63" s="59">
        <v>0</v>
      </c>
      <c r="R63" s="59">
        <v>0</v>
      </c>
    </row>
    <row r="64" spans="1:67" s="39" customFormat="1" x14ac:dyDescent="0.2">
      <c r="A64" s="44" t="s">
        <v>195</v>
      </c>
      <c r="B64" s="54"/>
      <c r="C64" s="51"/>
      <c r="D64" s="51"/>
      <c r="E64" s="48"/>
      <c r="F64" s="48"/>
      <c r="G64" s="51"/>
      <c r="H64" s="51"/>
      <c r="I64" s="48"/>
      <c r="J64" s="48"/>
      <c r="K64" s="52"/>
      <c r="L64" s="53"/>
      <c r="M64" s="54"/>
      <c r="N64" s="54"/>
      <c r="O64" s="39">
        <v>1</v>
      </c>
      <c r="P64" s="5">
        <v>100</v>
      </c>
      <c r="Q64" s="59">
        <v>0</v>
      </c>
      <c r="R64" s="59">
        <v>0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1:67" s="39" customFormat="1" x14ac:dyDescent="0.2">
      <c r="A65" s="44" t="s">
        <v>194</v>
      </c>
      <c r="B65" s="54"/>
      <c r="C65" s="51"/>
      <c r="D65" s="51"/>
      <c r="E65" s="48"/>
      <c r="F65" s="48"/>
      <c r="G65" s="51"/>
      <c r="H65" s="51"/>
      <c r="I65" s="48"/>
      <c r="J65" s="48"/>
      <c r="K65" s="52"/>
      <c r="L65" s="53"/>
      <c r="M65" s="54"/>
      <c r="N65" s="54"/>
      <c r="O65" s="39">
        <v>1</v>
      </c>
      <c r="P65" s="5">
        <v>100</v>
      </c>
      <c r="Q65" s="59">
        <v>0</v>
      </c>
      <c r="R65" s="59">
        <v>0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1:67" x14ac:dyDescent="0.2">
      <c r="A66" s="44" t="s">
        <v>196</v>
      </c>
      <c r="B66" s="54"/>
      <c r="C66" s="51"/>
      <c r="D66" s="51"/>
      <c r="E66" s="48"/>
      <c r="F66" s="48"/>
      <c r="G66" s="51"/>
      <c r="H66" s="51"/>
      <c r="I66" s="48"/>
      <c r="J66" s="48"/>
      <c r="K66" s="52"/>
      <c r="L66" s="53"/>
      <c r="M66" s="54"/>
      <c r="N66" s="54"/>
      <c r="O66" s="39">
        <v>1</v>
      </c>
      <c r="P66" s="5">
        <v>100</v>
      </c>
      <c r="Q66" s="59">
        <v>0</v>
      </c>
      <c r="R66" s="59">
        <v>0</v>
      </c>
    </row>
    <row r="67" spans="1:67" x14ac:dyDescent="0.2">
      <c r="A67" s="4" t="s">
        <v>86</v>
      </c>
      <c r="B67">
        <v>23</v>
      </c>
      <c r="C67" s="8">
        <v>36973</v>
      </c>
      <c r="D67" s="8">
        <v>37296</v>
      </c>
      <c r="E67" s="21">
        <f t="shared" ref="E67:E73" si="7">SUM(D67,-C67)</f>
        <v>323</v>
      </c>
      <c r="F67" s="21">
        <v>500</v>
      </c>
      <c r="I67" s="22">
        <v>323</v>
      </c>
      <c r="J67" s="22">
        <f t="shared" ref="J67:J98" si="8">PRODUCT(F67,2,I67,86400,1/1000000000)</f>
        <v>27.907200000000003</v>
      </c>
      <c r="K67" s="17" t="s">
        <v>250</v>
      </c>
      <c r="L67" s="16" t="s">
        <v>346</v>
      </c>
      <c r="M67">
        <v>1651</v>
      </c>
      <c r="P67" s="5">
        <v>100</v>
      </c>
      <c r="Q67" s="59">
        <v>0</v>
      </c>
      <c r="R67" s="59">
        <v>0</v>
      </c>
    </row>
    <row r="68" spans="1:67" x14ac:dyDescent="0.2">
      <c r="A68" s="4" t="s">
        <v>93</v>
      </c>
      <c r="B68">
        <v>28</v>
      </c>
      <c r="C68" s="8">
        <v>36983</v>
      </c>
      <c r="D68" s="8">
        <v>37303</v>
      </c>
      <c r="E68" s="21">
        <f t="shared" si="7"/>
        <v>320</v>
      </c>
      <c r="F68" s="21">
        <v>500</v>
      </c>
      <c r="I68" s="22">
        <v>320</v>
      </c>
      <c r="J68" s="22">
        <f t="shared" si="8"/>
        <v>27.648000000000003</v>
      </c>
      <c r="K68" s="17" t="s">
        <v>251</v>
      </c>
      <c r="L68" s="16" t="s">
        <v>347</v>
      </c>
      <c r="M68">
        <v>3056</v>
      </c>
      <c r="P68" s="5">
        <v>100</v>
      </c>
      <c r="Q68" s="59">
        <v>0</v>
      </c>
      <c r="R68" s="59">
        <v>0</v>
      </c>
    </row>
    <row r="69" spans="1:67" x14ac:dyDescent="0.2">
      <c r="A69" s="4" t="s">
        <v>90</v>
      </c>
      <c r="B69">
        <v>21</v>
      </c>
      <c r="C69" s="8">
        <v>36982</v>
      </c>
      <c r="D69" s="8">
        <v>37303</v>
      </c>
      <c r="E69" s="21">
        <f t="shared" si="7"/>
        <v>321</v>
      </c>
      <c r="F69" s="21">
        <v>500</v>
      </c>
      <c r="I69" s="22">
        <v>321</v>
      </c>
      <c r="J69" s="22">
        <f t="shared" si="8"/>
        <v>27.734400000000001</v>
      </c>
      <c r="K69" s="17" t="s">
        <v>252</v>
      </c>
      <c r="L69" s="16" t="s">
        <v>348</v>
      </c>
      <c r="M69">
        <v>2521</v>
      </c>
      <c r="P69" s="5">
        <v>100</v>
      </c>
      <c r="Q69" s="59">
        <v>0</v>
      </c>
      <c r="R69" s="59">
        <v>0</v>
      </c>
    </row>
    <row r="70" spans="1:67" x14ac:dyDescent="0.2">
      <c r="A70" s="4" t="s">
        <v>91</v>
      </c>
      <c r="B70">
        <v>25</v>
      </c>
      <c r="C70" s="8">
        <v>36982</v>
      </c>
      <c r="D70" s="8">
        <v>37302</v>
      </c>
      <c r="E70" s="21">
        <f t="shared" si="7"/>
        <v>320</v>
      </c>
      <c r="F70" s="21">
        <v>500</v>
      </c>
      <c r="I70" s="22">
        <v>320</v>
      </c>
      <c r="J70" s="22">
        <f t="shared" si="8"/>
        <v>27.648000000000003</v>
      </c>
      <c r="K70" s="17" t="s">
        <v>253</v>
      </c>
      <c r="L70" s="16" t="s">
        <v>349</v>
      </c>
      <c r="M70">
        <v>2962</v>
      </c>
      <c r="P70" s="5">
        <v>100</v>
      </c>
      <c r="Q70" s="59">
        <v>0</v>
      </c>
      <c r="R70" s="59">
        <v>0</v>
      </c>
    </row>
    <row r="71" spans="1:67" s="39" customFormat="1" x14ac:dyDescent="0.2">
      <c r="A71" s="4" t="s">
        <v>89</v>
      </c>
      <c r="B71">
        <v>27</v>
      </c>
      <c r="C71" s="8">
        <v>36981</v>
      </c>
      <c r="D71" s="8">
        <v>37302</v>
      </c>
      <c r="E71" s="21">
        <f t="shared" si="7"/>
        <v>321</v>
      </c>
      <c r="F71" s="21">
        <v>500</v>
      </c>
      <c r="G71" s="8"/>
      <c r="H71" s="8"/>
      <c r="I71" s="22">
        <v>321</v>
      </c>
      <c r="J71" s="22">
        <f t="shared" si="8"/>
        <v>27.734400000000001</v>
      </c>
      <c r="K71" s="17" t="s">
        <v>254</v>
      </c>
      <c r="L71" s="16" t="s">
        <v>350</v>
      </c>
      <c r="M71">
        <v>3450</v>
      </c>
      <c r="N71"/>
      <c r="O71"/>
      <c r="P71" s="5">
        <v>100</v>
      </c>
      <c r="Q71" s="59">
        <v>0</v>
      </c>
      <c r="R71" s="59">
        <v>0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1:67" x14ac:dyDescent="0.2">
      <c r="A72" s="4" t="s">
        <v>92</v>
      </c>
      <c r="B72">
        <v>26</v>
      </c>
      <c r="C72" s="8">
        <v>36982</v>
      </c>
      <c r="D72" s="8">
        <v>37302</v>
      </c>
      <c r="E72" s="21">
        <f t="shared" si="7"/>
        <v>320</v>
      </c>
      <c r="F72" s="21">
        <v>500</v>
      </c>
      <c r="I72" s="22">
        <v>320</v>
      </c>
      <c r="J72" s="22">
        <f t="shared" si="8"/>
        <v>27.648000000000003</v>
      </c>
      <c r="K72" s="17" t="s">
        <v>255</v>
      </c>
      <c r="L72" s="16" t="s">
        <v>351</v>
      </c>
      <c r="M72">
        <v>3057</v>
      </c>
      <c r="P72" s="5">
        <v>100</v>
      </c>
      <c r="Q72" s="59">
        <v>0</v>
      </c>
      <c r="R72" s="59">
        <v>0</v>
      </c>
    </row>
    <row r="73" spans="1:67" x14ac:dyDescent="0.2">
      <c r="A73" s="4" t="s">
        <v>87</v>
      </c>
      <c r="B73">
        <v>24</v>
      </c>
      <c r="C73" s="8">
        <v>36975</v>
      </c>
      <c r="D73" s="8">
        <v>37296</v>
      </c>
      <c r="E73" s="21">
        <f t="shared" si="7"/>
        <v>321</v>
      </c>
      <c r="F73" s="21">
        <v>500</v>
      </c>
      <c r="I73" s="22">
        <v>321</v>
      </c>
      <c r="J73" s="22">
        <f t="shared" si="8"/>
        <v>27.734400000000001</v>
      </c>
      <c r="K73" s="17" t="s">
        <v>256</v>
      </c>
      <c r="L73" s="16" t="s">
        <v>352</v>
      </c>
      <c r="M73">
        <v>450</v>
      </c>
      <c r="P73" s="5">
        <v>100</v>
      </c>
      <c r="Q73" s="59">
        <v>0</v>
      </c>
      <c r="R73" s="59">
        <v>0</v>
      </c>
    </row>
    <row r="74" spans="1:67" x14ac:dyDescent="0.2">
      <c r="A74" s="23" t="s">
        <v>88</v>
      </c>
      <c r="B74" s="30">
        <v>22</v>
      </c>
      <c r="C74" s="25">
        <v>36977</v>
      </c>
      <c r="D74" s="25"/>
      <c r="E74" s="26"/>
      <c r="F74" s="21">
        <v>500</v>
      </c>
      <c r="G74" s="25"/>
      <c r="H74" s="25"/>
      <c r="I74" s="27"/>
      <c r="J74" s="22">
        <f t="shared" si="8"/>
        <v>8.6400000000000005E-2</v>
      </c>
      <c r="K74" s="28" t="s">
        <v>257</v>
      </c>
      <c r="L74" s="29" t="s">
        <v>353</v>
      </c>
      <c r="M74" s="30">
        <v>407</v>
      </c>
      <c r="N74" s="30" t="s">
        <v>176</v>
      </c>
      <c r="P74" s="5">
        <v>100</v>
      </c>
      <c r="Q74" s="59">
        <v>0</v>
      </c>
      <c r="R74" s="59">
        <v>0</v>
      </c>
    </row>
    <row r="75" spans="1:67" x14ac:dyDescent="0.2">
      <c r="A75" s="4" t="s">
        <v>100</v>
      </c>
      <c r="B75">
        <v>28</v>
      </c>
      <c r="C75" s="8">
        <v>37315</v>
      </c>
      <c r="D75" s="8">
        <v>37680</v>
      </c>
      <c r="E75" s="21">
        <f t="shared" ref="E75:E83" si="9">SUM(D75,-C75)</f>
        <v>365</v>
      </c>
      <c r="F75" s="21">
        <v>500</v>
      </c>
      <c r="I75" s="22">
        <v>365</v>
      </c>
      <c r="J75" s="22">
        <f t="shared" si="8"/>
        <v>31.536000000000001</v>
      </c>
      <c r="K75" s="17" t="s">
        <v>258</v>
      </c>
      <c r="L75" s="16" t="s">
        <v>354</v>
      </c>
      <c r="M75">
        <v>1658</v>
      </c>
      <c r="P75" s="5">
        <v>100</v>
      </c>
      <c r="Q75" s="59">
        <v>0</v>
      </c>
      <c r="R75" s="59">
        <v>0</v>
      </c>
    </row>
    <row r="76" spans="1:67" x14ac:dyDescent="0.2">
      <c r="A76" s="4" t="s">
        <v>95</v>
      </c>
      <c r="B76">
        <v>25</v>
      </c>
      <c r="C76" s="8">
        <v>37302</v>
      </c>
      <c r="D76" s="8">
        <v>37671</v>
      </c>
      <c r="E76" s="21">
        <f t="shared" si="9"/>
        <v>369</v>
      </c>
      <c r="F76" s="21">
        <v>500</v>
      </c>
      <c r="I76" s="22">
        <v>369</v>
      </c>
      <c r="J76" s="22">
        <f t="shared" si="8"/>
        <v>31.881600000000002</v>
      </c>
      <c r="K76" s="17" t="s">
        <v>259</v>
      </c>
      <c r="L76" s="16" t="s">
        <v>355</v>
      </c>
      <c r="M76">
        <v>3043</v>
      </c>
      <c r="P76" s="5">
        <v>100</v>
      </c>
      <c r="Q76" s="59">
        <v>0</v>
      </c>
      <c r="R76" s="59">
        <v>0</v>
      </c>
    </row>
    <row r="77" spans="1:67" s="39" customFormat="1" x14ac:dyDescent="0.2">
      <c r="A77" s="4" t="s">
        <v>97</v>
      </c>
      <c r="B77">
        <v>26</v>
      </c>
      <c r="C77" s="8">
        <v>37303</v>
      </c>
      <c r="D77" s="8">
        <v>37672</v>
      </c>
      <c r="E77" s="21">
        <f t="shared" si="9"/>
        <v>369</v>
      </c>
      <c r="F77" s="21">
        <v>500</v>
      </c>
      <c r="G77" s="8"/>
      <c r="H77" s="8"/>
      <c r="I77" s="22">
        <v>369</v>
      </c>
      <c r="J77" s="22">
        <f t="shared" si="8"/>
        <v>31.881600000000002</v>
      </c>
      <c r="K77" s="17" t="s">
        <v>260</v>
      </c>
      <c r="L77" s="16" t="s">
        <v>356</v>
      </c>
      <c r="M77">
        <v>2944</v>
      </c>
      <c r="N77"/>
      <c r="O77"/>
      <c r="P77" s="5">
        <v>100</v>
      </c>
      <c r="Q77" s="59">
        <v>0</v>
      </c>
      <c r="R77" s="59">
        <v>0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1:67" s="39" customFormat="1" x14ac:dyDescent="0.2">
      <c r="A78" s="4" t="s">
        <v>96</v>
      </c>
      <c r="B78">
        <v>24</v>
      </c>
      <c r="C78" s="8">
        <v>37303</v>
      </c>
      <c r="D78" s="8">
        <v>37672</v>
      </c>
      <c r="E78" s="21">
        <f t="shared" si="9"/>
        <v>369</v>
      </c>
      <c r="F78" s="21">
        <v>500</v>
      </c>
      <c r="G78" s="8"/>
      <c r="H78" s="8"/>
      <c r="I78" s="22">
        <v>369</v>
      </c>
      <c r="J78" s="22">
        <f t="shared" si="8"/>
        <v>31.881600000000002</v>
      </c>
      <c r="K78" s="17" t="s">
        <v>261</v>
      </c>
      <c r="L78" s="16" t="s">
        <v>357</v>
      </c>
      <c r="M78">
        <v>3421</v>
      </c>
      <c r="N78"/>
      <c r="O78"/>
      <c r="P78" s="5">
        <v>100</v>
      </c>
      <c r="Q78" s="59">
        <v>0</v>
      </c>
      <c r="R78" s="59">
        <v>0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1:67" s="39" customFormat="1" x14ac:dyDescent="0.2">
      <c r="A79" s="4" t="s">
        <v>94</v>
      </c>
      <c r="B79">
        <v>23</v>
      </c>
      <c r="C79" s="8">
        <v>37302</v>
      </c>
      <c r="D79" s="8">
        <v>37673</v>
      </c>
      <c r="E79" s="21">
        <f t="shared" si="9"/>
        <v>371</v>
      </c>
      <c r="F79" s="21">
        <v>500</v>
      </c>
      <c r="G79" s="8"/>
      <c r="H79" s="8"/>
      <c r="I79" s="22">
        <v>371</v>
      </c>
      <c r="J79" s="22">
        <f t="shared" si="8"/>
        <v>32.054400000000001</v>
      </c>
      <c r="K79" s="17" t="s">
        <v>262</v>
      </c>
      <c r="L79" s="16" t="s">
        <v>358</v>
      </c>
      <c r="M79">
        <v>3099</v>
      </c>
      <c r="N79"/>
      <c r="O79"/>
      <c r="P79" s="5">
        <v>100</v>
      </c>
      <c r="Q79" s="59">
        <v>0</v>
      </c>
      <c r="R79" s="59">
        <v>0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1:67" s="39" customFormat="1" x14ac:dyDescent="0.2">
      <c r="A80" s="4" t="s">
        <v>99</v>
      </c>
      <c r="B80">
        <v>27</v>
      </c>
      <c r="C80" s="8">
        <v>37312</v>
      </c>
      <c r="D80" s="8">
        <v>37670</v>
      </c>
      <c r="E80" s="21">
        <f t="shared" si="9"/>
        <v>358</v>
      </c>
      <c r="F80" s="21">
        <v>500</v>
      </c>
      <c r="G80" s="8"/>
      <c r="H80" s="8"/>
      <c r="I80" s="22">
        <v>358</v>
      </c>
      <c r="J80" s="22">
        <f t="shared" si="8"/>
        <v>30.9312</v>
      </c>
      <c r="K80" s="17" t="s">
        <v>263</v>
      </c>
      <c r="L80" s="16" t="s">
        <v>359</v>
      </c>
      <c r="M80">
        <v>438</v>
      </c>
      <c r="N80"/>
      <c r="O80"/>
      <c r="P80" s="5">
        <v>100</v>
      </c>
      <c r="Q80" s="59">
        <v>0</v>
      </c>
      <c r="R80" s="59">
        <v>0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1:67" s="39" customFormat="1" x14ac:dyDescent="0.2">
      <c r="A81" s="4" t="s">
        <v>98</v>
      </c>
      <c r="B81">
        <v>21</v>
      </c>
      <c r="C81" s="8">
        <v>37310</v>
      </c>
      <c r="D81" s="8">
        <v>37675</v>
      </c>
      <c r="E81" s="21">
        <f t="shared" si="9"/>
        <v>365</v>
      </c>
      <c r="F81" s="21">
        <v>500</v>
      </c>
      <c r="G81" s="8"/>
      <c r="H81" s="8"/>
      <c r="I81" s="22">
        <v>365</v>
      </c>
      <c r="J81" s="22">
        <f t="shared" si="8"/>
        <v>31.536000000000001</v>
      </c>
      <c r="K81" s="17" t="s">
        <v>264</v>
      </c>
      <c r="L81" s="16" t="s">
        <v>360</v>
      </c>
      <c r="M81">
        <v>687</v>
      </c>
      <c r="N81"/>
      <c r="O81"/>
      <c r="P81" s="5">
        <v>100</v>
      </c>
      <c r="Q81" s="59">
        <v>0</v>
      </c>
      <c r="R81" s="59">
        <v>0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1:67" s="39" customFormat="1" x14ac:dyDescent="0.2">
      <c r="A82" s="4" t="s">
        <v>140</v>
      </c>
      <c r="B82">
        <v>27</v>
      </c>
      <c r="C82" s="8">
        <v>37680</v>
      </c>
      <c r="D82" s="8"/>
      <c r="E82" s="21">
        <f t="shared" si="9"/>
        <v>-37680</v>
      </c>
      <c r="F82" s="21">
        <v>500</v>
      </c>
      <c r="G82" s="8">
        <v>37680</v>
      </c>
      <c r="H82" s="8">
        <v>38047</v>
      </c>
      <c r="I82" s="21">
        <f>SUM(H82,-G82)</f>
        <v>367</v>
      </c>
      <c r="J82" s="22">
        <f t="shared" si="8"/>
        <v>31.708800000000004</v>
      </c>
      <c r="K82" s="17" t="s">
        <v>265</v>
      </c>
      <c r="L82" s="16" t="s">
        <v>361</v>
      </c>
      <c r="M82">
        <v>1632</v>
      </c>
      <c r="N82" t="s">
        <v>141</v>
      </c>
      <c r="O82"/>
      <c r="P82" s="5">
        <v>100</v>
      </c>
      <c r="Q82" s="59">
        <v>0</v>
      </c>
      <c r="R82" s="59">
        <v>0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1:67" s="39" customFormat="1" x14ac:dyDescent="0.2">
      <c r="A83" s="4" t="s">
        <v>163</v>
      </c>
      <c r="B83"/>
      <c r="C83" s="8">
        <v>37660</v>
      </c>
      <c r="D83" s="8"/>
      <c r="E83" s="21">
        <f t="shared" si="9"/>
        <v>-37660</v>
      </c>
      <c r="F83" s="21">
        <v>500</v>
      </c>
      <c r="G83" s="8">
        <v>37660</v>
      </c>
      <c r="H83" s="8">
        <v>38003</v>
      </c>
      <c r="I83" s="21">
        <f>SUM(H83,-G83)</f>
        <v>343</v>
      </c>
      <c r="J83" s="22">
        <f t="shared" si="8"/>
        <v>29.635200000000001</v>
      </c>
      <c r="K83" s="17" t="s">
        <v>266</v>
      </c>
      <c r="L83" s="16" t="s">
        <v>362</v>
      </c>
      <c r="M83">
        <v>1321</v>
      </c>
      <c r="N83" t="s">
        <v>171</v>
      </c>
      <c r="O83"/>
      <c r="P83" s="5">
        <v>100</v>
      </c>
      <c r="Q83" s="59">
        <v>0</v>
      </c>
      <c r="R83" s="59">
        <v>0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1:67" s="39" customFormat="1" x14ac:dyDescent="0.2">
      <c r="A84" s="4" t="s">
        <v>157</v>
      </c>
      <c r="B84"/>
      <c r="C84" s="8">
        <v>37622</v>
      </c>
      <c r="D84" s="8"/>
      <c r="E84" s="21"/>
      <c r="F84" s="21">
        <v>1000</v>
      </c>
      <c r="G84" s="8">
        <v>37634</v>
      </c>
      <c r="H84" s="8">
        <v>37732</v>
      </c>
      <c r="I84" s="21">
        <f>SUM(H84,-G84)</f>
        <v>98</v>
      </c>
      <c r="J84" s="22">
        <f t="shared" si="8"/>
        <v>16.9344</v>
      </c>
      <c r="K84" s="17" t="s">
        <v>267</v>
      </c>
      <c r="L84" s="16" t="s">
        <v>363</v>
      </c>
      <c r="M84">
        <v>2813</v>
      </c>
      <c r="N84" t="s">
        <v>172</v>
      </c>
      <c r="O84"/>
      <c r="P84" s="5">
        <v>100</v>
      </c>
      <c r="Q84" s="59">
        <v>0</v>
      </c>
      <c r="R84" s="59">
        <v>0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1:67" s="39" customFormat="1" x14ac:dyDescent="0.2">
      <c r="A85" s="23" t="s">
        <v>169</v>
      </c>
      <c r="B85" s="30">
        <v>27</v>
      </c>
      <c r="C85" s="25">
        <v>38047</v>
      </c>
      <c r="D85" s="8"/>
      <c r="E85" s="26"/>
      <c r="F85" s="26"/>
      <c r="G85" s="25"/>
      <c r="H85" s="25"/>
      <c r="I85" s="26"/>
      <c r="J85" s="22">
        <f t="shared" si="8"/>
        <v>1.728E-4</v>
      </c>
      <c r="K85" s="28"/>
      <c r="L85" s="29"/>
      <c r="M85" s="30"/>
      <c r="N85" s="30" t="s">
        <v>170</v>
      </c>
      <c r="O85"/>
      <c r="P85" s="5">
        <v>100</v>
      </c>
      <c r="Q85" s="59">
        <v>0</v>
      </c>
      <c r="R85" s="59">
        <v>0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1:67" s="39" customFormat="1" x14ac:dyDescent="0.2">
      <c r="A86" s="4" t="s">
        <v>145</v>
      </c>
      <c r="B86">
        <v>36</v>
      </c>
      <c r="C86" s="8">
        <v>38041</v>
      </c>
      <c r="D86" s="8"/>
      <c r="E86" s="21">
        <f t="shared" ref="E86:E93" si="10">SUM(D86,-C86)</f>
        <v>-38041</v>
      </c>
      <c r="F86" s="21">
        <v>500</v>
      </c>
      <c r="G86" s="8">
        <v>38057</v>
      </c>
      <c r="H86" s="8">
        <v>38354</v>
      </c>
      <c r="I86" s="21">
        <f>SUM(H86,-G86)</f>
        <v>297</v>
      </c>
      <c r="J86" s="22">
        <f t="shared" si="8"/>
        <v>25.660800000000002</v>
      </c>
      <c r="K86" s="17" t="s">
        <v>268</v>
      </c>
      <c r="L86" s="16" t="s">
        <v>364</v>
      </c>
      <c r="M86">
        <v>3000</v>
      </c>
      <c r="N86" t="s">
        <v>15</v>
      </c>
      <c r="O86"/>
      <c r="P86" s="5">
        <v>100</v>
      </c>
      <c r="Q86" s="59">
        <v>0</v>
      </c>
      <c r="R86" s="59">
        <v>0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x14ac:dyDescent="0.2">
      <c r="A87" s="4" t="s">
        <v>143</v>
      </c>
      <c r="B87">
        <v>21</v>
      </c>
      <c r="C87" s="8">
        <v>38048</v>
      </c>
      <c r="E87" s="21">
        <f t="shared" si="10"/>
        <v>-38048</v>
      </c>
      <c r="F87" s="21">
        <v>1000</v>
      </c>
      <c r="G87" s="8">
        <v>38048</v>
      </c>
      <c r="H87" s="8">
        <v>38184</v>
      </c>
      <c r="I87" s="21">
        <f>SUM(H87,-G87)</f>
        <v>136</v>
      </c>
      <c r="J87" s="22">
        <f t="shared" si="8"/>
        <v>23.500800000000002</v>
      </c>
      <c r="K87" s="17" t="s">
        <v>269</v>
      </c>
      <c r="L87" s="16" t="s">
        <v>365</v>
      </c>
      <c r="M87">
        <v>2183</v>
      </c>
      <c r="N87" t="s">
        <v>142</v>
      </c>
      <c r="P87" s="5">
        <v>100</v>
      </c>
      <c r="Q87" s="59">
        <v>0</v>
      </c>
      <c r="R87" s="59">
        <v>0</v>
      </c>
    </row>
    <row r="88" spans="1:67" s="39" customFormat="1" x14ac:dyDescent="0.2">
      <c r="A88" s="4" t="s">
        <v>144</v>
      </c>
      <c r="B88">
        <v>23</v>
      </c>
      <c r="C88" s="8">
        <v>38048</v>
      </c>
      <c r="D88" s="8"/>
      <c r="E88" s="21">
        <f t="shared" si="10"/>
        <v>-38048</v>
      </c>
      <c r="F88" s="21">
        <v>500</v>
      </c>
      <c r="G88" s="8"/>
      <c r="H88" s="8"/>
      <c r="I88" s="22"/>
      <c r="J88" s="22">
        <f t="shared" si="8"/>
        <v>8.6400000000000005E-2</v>
      </c>
      <c r="K88" s="17" t="s">
        <v>270</v>
      </c>
      <c r="L88" s="16" t="s">
        <v>366</v>
      </c>
      <c r="M88">
        <v>2847</v>
      </c>
      <c r="N88" t="s">
        <v>181</v>
      </c>
      <c r="O88"/>
      <c r="P88" s="5">
        <v>100</v>
      </c>
      <c r="Q88" s="59">
        <v>0</v>
      </c>
      <c r="R88" s="59">
        <v>0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s="39" customFormat="1" x14ac:dyDescent="0.2">
      <c r="A89" s="4" t="s">
        <v>158</v>
      </c>
      <c r="B89"/>
      <c r="C89" s="8">
        <v>38383</v>
      </c>
      <c r="D89" s="8">
        <v>38773</v>
      </c>
      <c r="E89" s="21">
        <f t="shared" si="10"/>
        <v>390</v>
      </c>
      <c r="F89" s="21">
        <v>500</v>
      </c>
      <c r="G89" s="8"/>
      <c r="H89" s="8"/>
      <c r="I89" s="22">
        <v>390</v>
      </c>
      <c r="J89" s="22">
        <f t="shared" si="8"/>
        <v>33.696000000000005</v>
      </c>
      <c r="K89" s="34" t="s">
        <v>271</v>
      </c>
      <c r="L89" s="9" t="s">
        <v>367</v>
      </c>
      <c r="M89">
        <v>1800</v>
      </c>
      <c r="N89" s="35" t="s">
        <v>160</v>
      </c>
      <c r="O89"/>
      <c r="P89" s="5">
        <v>100</v>
      </c>
      <c r="Q89" s="59">
        <v>0</v>
      </c>
      <c r="R89" s="59">
        <v>0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s="39" customFormat="1" x14ac:dyDescent="0.2">
      <c r="A90" s="4" t="s">
        <v>159</v>
      </c>
      <c r="B90"/>
      <c r="C90" s="8">
        <v>38390</v>
      </c>
      <c r="D90" s="8">
        <v>38769</v>
      </c>
      <c r="E90" s="21">
        <f t="shared" si="10"/>
        <v>379</v>
      </c>
      <c r="F90" s="21">
        <v>500</v>
      </c>
      <c r="G90" s="8"/>
      <c r="H90" s="8"/>
      <c r="I90" s="22">
        <v>379</v>
      </c>
      <c r="J90" s="22">
        <f t="shared" si="8"/>
        <v>32.745600000000003</v>
      </c>
      <c r="K90" s="17" t="s">
        <v>272</v>
      </c>
      <c r="L90" s="16" t="s">
        <v>368</v>
      </c>
      <c r="M90">
        <v>2700</v>
      </c>
      <c r="N90" s="35" t="s">
        <v>174</v>
      </c>
      <c r="O90"/>
      <c r="P90" s="5">
        <v>100</v>
      </c>
      <c r="Q90" s="59">
        <v>0</v>
      </c>
      <c r="R90" s="59">
        <v>0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s="39" customFormat="1" x14ac:dyDescent="0.2">
      <c r="A91" s="4" t="s">
        <v>161</v>
      </c>
      <c r="B91"/>
      <c r="C91" s="8">
        <v>38773</v>
      </c>
      <c r="D91" s="8">
        <v>39146</v>
      </c>
      <c r="E91" s="21">
        <f t="shared" si="10"/>
        <v>373</v>
      </c>
      <c r="F91" s="21">
        <v>500</v>
      </c>
      <c r="G91" s="8"/>
      <c r="H91" s="8"/>
      <c r="I91" s="22">
        <v>373</v>
      </c>
      <c r="J91" s="22">
        <f t="shared" si="8"/>
        <v>32.227200000000003</v>
      </c>
      <c r="K91" s="34" t="s">
        <v>271</v>
      </c>
      <c r="L91" s="9" t="s">
        <v>367</v>
      </c>
      <c r="M91">
        <v>1800</v>
      </c>
      <c r="N91" s="35" t="s">
        <v>160</v>
      </c>
      <c r="O91"/>
      <c r="P91" s="5">
        <v>100</v>
      </c>
      <c r="Q91" s="59">
        <v>0</v>
      </c>
      <c r="R91" s="59">
        <v>0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1:67" x14ac:dyDescent="0.2">
      <c r="A92" s="4" t="s">
        <v>162</v>
      </c>
      <c r="C92" s="8">
        <v>38769</v>
      </c>
      <c r="D92" s="8">
        <v>39148</v>
      </c>
      <c r="E92" s="21">
        <f t="shared" si="10"/>
        <v>379</v>
      </c>
      <c r="F92" s="21">
        <v>500</v>
      </c>
      <c r="I92" s="22">
        <v>379</v>
      </c>
      <c r="J92" s="22">
        <f t="shared" si="8"/>
        <v>32.745600000000003</v>
      </c>
      <c r="K92" s="17" t="s">
        <v>272</v>
      </c>
      <c r="L92" s="16" t="s">
        <v>368</v>
      </c>
      <c r="M92">
        <v>2700</v>
      </c>
      <c r="N92" s="35" t="s">
        <v>174</v>
      </c>
      <c r="P92" s="5">
        <v>100</v>
      </c>
      <c r="Q92" s="59">
        <v>0</v>
      </c>
      <c r="R92" s="59">
        <v>0</v>
      </c>
    </row>
    <row r="93" spans="1:67" x14ac:dyDescent="0.2">
      <c r="A93" s="4" t="s">
        <v>146</v>
      </c>
      <c r="B93">
        <v>35</v>
      </c>
      <c r="C93" s="8">
        <v>38072</v>
      </c>
      <c r="E93" s="21">
        <f t="shared" si="10"/>
        <v>-38072</v>
      </c>
      <c r="F93" s="21"/>
      <c r="J93" s="22">
        <f t="shared" si="8"/>
        <v>1.728E-4</v>
      </c>
      <c r="K93" s="17" t="s">
        <v>273</v>
      </c>
      <c r="L93" s="16" t="s">
        <v>369</v>
      </c>
      <c r="M93">
        <v>135</v>
      </c>
      <c r="N93" t="s">
        <v>14</v>
      </c>
      <c r="P93" s="5">
        <v>100</v>
      </c>
      <c r="Q93" s="59">
        <v>0</v>
      </c>
      <c r="R93" s="59">
        <v>0</v>
      </c>
    </row>
    <row r="94" spans="1:67" x14ac:dyDescent="0.2">
      <c r="A94" s="4" t="s">
        <v>173</v>
      </c>
      <c r="C94" s="8">
        <v>38200</v>
      </c>
      <c r="E94" s="21"/>
      <c r="F94" s="21"/>
      <c r="J94" s="22">
        <f t="shared" si="8"/>
        <v>1.728E-4</v>
      </c>
      <c r="K94" s="17"/>
      <c r="L94" s="16"/>
      <c r="P94" s="5">
        <v>100</v>
      </c>
      <c r="Q94" s="59">
        <v>0</v>
      </c>
      <c r="R94" s="59">
        <v>0</v>
      </c>
    </row>
    <row r="95" spans="1:67" s="39" customFormat="1" x14ac:dyDescent="0.2">
      <c r="A95" s="4" t="s">
        <v>148</v>
      </c>
      <c r="B95">
        <v>31</v>
      </c>
      <c r="C95" s="8">
        <v>37466</v>
      </c>
      <c r="D95" s="8">
        <v>37891</v>
      </c>
      <c r="E95" s="21">
        <f>SUM(D95,-C95)</f>
        <v>425</v>
      </c>
      <c r="F95" s="21">
        <v>1000</v>
      </c>
      <c r="G95" s="8"/>
      <c r="H95" s="8"/>
      <c r="I95" s="22"/>
      <c r="J95" s="22">
        <f t="shared" si="8"/>
        <v>0.17280000000000001</v>
      </c>
      <c r="K95" s="17" t="s">
        <v>274</v>
      </c>
      <c r="L95" s="16" t="s">
        <v>370</v>
      </c>
      <c r="M95">
        <v>955</v>
      </c>
      <c r="N95"/>
      <c r="O95"/>
      <c r="P95" s="5">
        <v>100</v>
      </c>
      <c r="Q95" s="59">
        <v>0</v>
      </c>
      <c r="R95" s="59">
        <v>0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s="39" customFormat="1" x14ac:dyDescent="0.2">
      <c r="A96" s="23" t="s">
        <v>147</v>
      </c>
      <c r="B96" s="30">
        <v>28</v>
      </c>
      <c r="C96" s="25">
        <v>37898</v>
      </c>
      <c r="D96" s="25"/>
      <c r="E96" s="26"/>
      <c r="F96" s="26">
        <v>1000</v>
      </c>
      <c r="G96" s="25"/>
      <c r="H96" s="25"/>
      <c r="I96" s="27"/>
      <c r="J96" s="22">
        <f t="shared" si="8"/>
        <v>0.17280000000000001</v>
      </c>
      <c r="K96" s="28" t="s">
        <v>275</v>
      </c>
      <c r="L96" s="29" t="s">
        <v>371</v>
      </c>
      <c r="M96" s="30">
        <v>325</v>
      </c>
      <c r="N96" s="30" t="s">
        <v>65</v>
      </c>
      <c r="O96"/>
      <c r="P96" s="5">
        <v>100</v>
      </c>
      <c r="Q96" s="59">
        <v>0</v>
      </c>
      <c r="R96" s="59">
        <v>0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67" s="39" customFormat="1" x14ac:dyDescent="0.2">
      <c r="A97" s="3" t="s">
        <v>53</v>
      </c>
      <c r="B97" s="5">
        <v>3</v>
      </c>
      <c r="C97" s="7">
        <v>36801</v>
      </c>
      <c r="D97" s="7">
        <v>37467</v>
      </c>
      <c r="E97" s="21">
        <f>SUM(D97,-C97)</f>
        <v>666</v>
      </c>
      <c r="F97" s="21">
        <v>500</v>
      </c>
      <c r="G97" s="7">
        <v>36800</v>
      </c>
      <c r="H97" s="7">
        <v>36873</v>
      </c>
      <c r="I97" s="21">
        <f>SUM(H97,-G97)</f>
        <v>73</v>
      </c>
      <c r="J97" s="22">
        <f t="shared" si="8"/>
        <v>6.3072000000000008</v>
      </c>
      <c r="K97" s="17" t="s">
        <v>276</v>
      </c>
      <c r="L97" s="16" t="s">
        <v>372</v>
      </c>
      <c r="M97">
        <v>70</v>
      </c>
      <c r="N97" t="s">
        <v>62</v>
      </c>
      <c r="O97"/>
      <c r="P97" s="5">
        <v>100</v>
      </c>
      <c r="Q97" s="59">
        <v>0</v>
      </c>
      <c r="R97" s="59">
        <v>0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1:67" s="39" customFormat="1" x14ac:dyDescent="0.2">
      <c r="A98" s="23" t="s">
        <v>66</v>
      </c>
      <c r="B98" s="30">
        <v>33</v>
      </c>
      <c r="C98" s="25">
        <v>37133</v>
      </c>
      <c r="D98" s="25"/>
      <c r="E98" s="26"/>
      <c r="F98" s="26">
        <v>500</v>
      </c>
      <c r="G98" s="25"/>
      <c r="H98" s="25"/>
      <c r="I98" s="27"/>
      <c r="J98" s="22">
        <f t="shared" si="8"/>
        <v>8.6400000000000005E-2</v>
      </c>
      <c r="K98" s="28" t="s">
        <v>277</v>
      </c>
      <c r="L98" s="29" t="s">
        <v>373</v>
      </c>
      <c r="M98" s="30">
        <v>129</v>
      </c>
      <c r="N98" s="30" t="s">
        <v>65</v>
      </c>
      <c r="O98"/>
      <c r="P98" s="5">
        <v>100</v>
      </c>
      <c r="Q98" s="59">
        <v>0</v>
      </c>
      <c r="R98" s="59">
        <v>0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1:67" x14ac:dyDescent="0.2">
      <c r="A99" s="4" t="s">
        <v>67</v>
      </c>
      <c r="B99">
        <v>32</v>
      </c>
      <c r="C99" s="8">
        <v>37134</v>
      </c>
      <c r="D99" s="8">
        <v>37783</v>
      </c>
      <c r="E99" s="21">
        <f>SUM(D99,-C99)</f>
        <v>649</v>
      </c>
      <c r="F99" s="21">
        <v>500</v>
      </c>
      <c r="G99" s="8">
        <v>37134</v>
      </c>
      <c r="H99" s="8">
        <v>37465</v>
      </c>
      <c r="I99" s="21">
        <f>SUM(H99,-G99)</f>
        <v>331</v>
      </c>
      <c r="J99" s="22">
        <f t="shared" ref="J99:J128" si="11">PRODUCT(F99,2,I99,86400,1/1000000000)</f>
        <v>28.598400000000002</v>
      </c>
      <c r="K99" s="17" t="s">
        <v>278</v>
      </c>
      <c r="L99" s="9" t="s">
        <v>374</v>
      </c>
      <c r="M99">
        <v>126</v>
      </c>
      <c r="N99" t="s">
        <v>63</v>
      </c>
      <c r="P99" s="5">
        <v>100</v>
      </c>
      <c r="Q99" s="59">
        <v>0</v>
      </c>
      <c r="R99" s="59">
        <v>0</v>
      </c>
    </row>
    <row r="100" spans="1:67" s="39" customFormat="1" x14ac:dyDescent="0.2">
      <c r="A100" s="4" t="s">
        <v>153</v>
      </c>
      <c r="B100">
        <v>34</v>
      </c>
      <c r="C100" s="8">
        <v>37730</v>
      </c>
      <c r="D100" s="8">
        <v>38092</v>
      </c>
      <c r="E100" s="21">
        <f>SUM(D100,-C100)</f>
        <v>362</v>
      </c>
      <c r="F100" s="21">
        <v>1000</v>
      </c>
      <c r="G100" s="8">
        <v>37730</v>
      </c>
      <c r="H100" s="8">
        <v>37864</v>
      </c>
      <c r="I100" s="21">
        <f>SUM(H100,-G100)</f>
        <v>134</v>
      </c>
      <c r="J100" s="22">
        <f t="shared" si="11"/>
        <v>23.155200000000001</v>
      </c>
      <c r="K100" s="17" t="s">
        <v>279</v>
      </c>
      <c r="L100" s="16" t="s">
        <v>375</v>
      </c>
      <c r="M100">
        <v>802</v>
      </c>
      <c r="N100" t="s">
        <v>178</v>
      </c>
      <c r="O100"/>
      <c r="P100" s="5">
        <v>100</v>
      </c>
      <c r="Q100" s="59">
        <v>0</v>
      </c>
      <c r="R100" s="59">
        <v>0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1:67" s="39" customFormat="1" x14ac:dyDescent="0.2">
      <c r="A101" s="23" t="s">
        <v>155</v>
      </c>
      <c r="B101" s="30">
        <v>2</v>
      </c>
      <c r="C101" s="25">
        <v>38107</v>
      </c>
      <c r="D101" s="25"/>
      <c r="E101" s="26"/>
      <c r="F101" s="26">
        <v>1000</v>
      </c>
      <c r="G101" s="25"/>
      <c r="H101" s="25"/>
      <c r="I101" s="27"/>
      <c r="J101" s="22">
        <f t="shared" si="11"/>
        <v>0.17280000000000001</v>
      </c>
      <c r="K101" s="28" t="s">
        <v>280</v>
      </c>
      <c r="L101" s="29" t="s">
        <v>376</v>
      </c>
      <c r="M101" s="30">
        <v>103</v>
      </c>
      <c r="N101" s="30" t="s">
        <v>65</v>
      </c>
      <c r="O101"/>
      <c r="P101" s="5">
        <v>100</v>
      </c>
      <c r="Q101" s="59">
        <v>0</v>
      </c>
      <c r="R101" s="59">
        <v>0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1:67" x14ac:dyDescent="0.2">
      <c r="A102" s="4" t="s">
        <v>152</v>
      </c>
      <c r="B102">
        <v>9</v>
      </c>
      <c r="C102" s="8">
        <v>38108</v>
      </c>
      <c r="D102" s="8">
        <v>38487</v>
      </c>
      <c r="E102" s="21">
        <f>SUM(D102,-C102)</f>
        <v>379</v>
      </c>
      <c r="F102" s="21">
        <v>1000</v>
      </c>
      <c r="G102" s="8">
        <v>38108</v>
      </c>
      <c r="H102" s="8">
        <v>38147</v>
      </c>
      <c r="I102" s="21">
        <f>SUM(H102,-G102)</f>
        <v>39</v>
      </c>
      <c r="J102" s="22">
        <f t="shared" si="11"/>
        <v>6.7392000000000003</v>
      </c>
      <c r="K102" s="17" t="s">
        <v>281</v>
      </c>
      <c r="L102" s="16" t="s">
        <v>377</v>
      </c>
      <c r="M102">
        <v>125</v>
      </c>
      <c r="N102" t="s">
        <v>154</v>
      </c>
      <c r="P102" s="5">
        <v>100</v>
      </c>
      <c r="Q102" s="59">
        <v>0</v>
      </c>
      <c r="R102" s="59">
        <v>0</v>
      </c>
    </row>
    <row r="103" spans="1:67" s="39" customFormat="1" x14ac:dyDescent="0.2">
      <c r="A103" s="23" t="s">
        <v>175</v>
      </c>
      <c r="B103" s="24">
        <v>9</v>
      </c>
      <c r="C103" s="25">
        <v>38216</v>
      </c>
      <c r="D103" s="25"/>
      <c r="E103" s="26"/>
      <c r="F103" s="26">
        <v>500</v>
      </c>
      <c r="G103" s="25"/>
      <c r="H103" s="25"/>
      <c r="I103" s="27"/>
      <c r="J103" s="22">
        <f t="shared" si="11"/>
        <v>8.6400000000000005E-2</v>
      </c>
      <c r="K103" s="28" t="s">
        <v>282</v>
      </c>
      <c r="L103" s="29" t="s">
        <v>378</v>
      </c>
      <c r="M103" s="30">
        <v>1520</v>
      </c>
      <c r="N103" s="30" t="s">
        <v>177</v>
      </c>
      <c r="O103"/>
      <c r="P103" s="5">
        <v>100</v>
      </c>
      <c r="Q103" s="59">
        <v>0</v>
      </c>
      <c r="R103" s="59">
        <v>0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1:67" s="39" customFormat="1" x14ac:dyDescent="0.2">
      <c r="A104" s="4" t="s">
        <v>167</v>
      </c>
      <c r="B104">
        <v>1</v>
      </c>
      <c r="C104" s="8">
        <v>38472</v>
      </c>
      <c r="D104" s="8">
        <v>38852</v>
      </c>
      <c r="E104" s="21">
        <f>SUM(D104,-C104)</f>
        <v>380</v>
      </c>
      <c r="F104" s="21">
        <v>500</v>
      </c>
      <c r="G104" s="8">
        <v>38472</v>
      </c>
      <c r="H104" s="8">
        <v>38566</v>
      </c>
      <c r="I104" s="21">
        <f>SUM(H104,-G104)</f>
        <v>94</v>
      </c>
      <c r="J104" s="22">
        <f t="shared" si="11"/>
        <v>8.1216000000000008</v>
      </c>
      <c r="K104" s="17" t="s">
        <v>283</v>
      </c>
      <c r="L104" s="16" t="s">
        <v>379</v>
      </c>
      <c r="M104">
        <v>1590</v>
      </c>
      <c r="N104"/>
      <c r="O104"/>
      <c r="P104" s="5">
        <v>100</v>
      </c>
      <c r="Q104" s="59">
        <v>0</v>
      </c>
      <c r="R104" s="59">
        <v>0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1:67" s="39" customFormat="1" x14ac:dyDescent="0.2">
      <c r="A105" s="4" t="s">
        <v>166</v>
      </c>
      <c r="B105"/>
      <c r="C105" s="8">
        <v>36866</v>
      </c>
      <c r="D105" s="8"/>
      <c r="E105" s="21"/>
      <c r="F105" s="21">
        <v>500</v>
      </c>
      <c r="G105" s="8">
        <v>36866</v>
      </c>
      <c r="H105" s="8">
        <v>37087</v>
      </c>
      <c r="I105" s="21">
        <f>SUM(H105,-G105)</f>
        <v>221</v>
      </c>
      <c r="J105" s="22">
        <f t="shared" si="11"/>
        <v>19.0944</v>
      </c>
      <c r="K105" s="17"/>
      <c r="L105" s="16"/>
      <c r="M105"/>
      <c r="N105"/>
      <c r="O105"/>
      <c r="P105" s="5">
        <v>100</v>
      </c>
      <c r="Q105" s="59">
        <v>0</v>
      </c>
      <c r="R105" s="59">
        <v>0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1:67" s="39" customFormat="1" x14ac:dyDescent="0.2">
      <c r="A106" s="3" t="s">
        <v>56</v>
      </c>
      <c r="B106">
        <v>1</v>
      </c>
      <c r="C106" s="7">
        <v>36706</v>
      </c>
      <c r="D106" s="7">
        <v>36713</v>
      </c>
      <c r="E106" s="21">
        <f t="shared" ref="E106:E113" si="12">SUM(D106,-C106)</f>
        <v>7</v>
      </c>
      <c r="F106" s="21">
        <v>1000</v>
      </c>
      <c r="G106" s="7"/>
      <c r="H106" s="7"/>
      <c r="I106" s="21">
        <v>7</v>
      </c>
      <c r="J106" s="22">
        <f t="shared" si="11"/>
        <v>1.2096</v>
      </c>
      <c r="K106" s="15" t="s">
        <v>284</v>
      </c>
      <c r="L106" s="16" t="s">
        <v>380</v>
      </c>
      <c r="M106">
        <v>154</v>
      </c>
      <c r="N106"/>
      <c r="O106"/>
      <c r="P106" s="5">
        <v>100</v>
      </c>
      <c r="Q106" s="59">
        <v>0</v>
      </c>
      <c r="R106" s="59">
        <v>0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1:67" s="39" customFormat="1" x14ac:dyDescent="0.2">
      <c r="A107" s="3" t="s">
        <v>57</v>
      </c>
      <c r="B107" s="5">
        <v>2</v>
      </c>
      <c r="C107" s="7">
        <v>36706</v>
      </c>
      <c r="D107" s="7">
        <v>36713</v>
      </c>
      <c r="E107" s="21">
        <f t="shared" si="12"/>
        <v>7</v>
      </c>
      <c r="F107" s="21">
        <v>1000</v>
      </c>
      <c r="G107" s="7"/>
      <c r="H107" s="7"/>
      <c r="I107" s="21">
        <v>7</v>
      </c>
      <c r="J107" s="22">
        <f t="shared" si="11"/>
        <v>1.2096</v>
      </c>
      <c r="K107" s="15" t="s">
        <v>285</v>
      </c>
      <c r="L107" s="16" t="s">
        <v>381</v>
      </c>
      <c r="M107">
        <v>200</v>
      </c>
      <c r="N107"/>
      <c r="O107"/>
      <c r="P107" s="5">
        <v>100</v>
      </c>
      <c r="Q107" s="59">
        <v>0</v>
      </c>
      <c r="R107" s="59">
        <v>0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1:67" s="39" customFormat="1" x14ac:dyDescent="0.2">
      <c r="A108" s="4" t="s">
        <v>58</v>
      </c>
      <c r="B108" s="5">
        <v>3</v>
      </c>
      <c r="C108" s="8">
        <v>36706</v>
      </c>
      <c r="D108" s="8">
        <v>36713</v>
      </c>
      <c r="E108" s="21">
        <f t="shared" si="12"/>
        <v>7</v>
      </c>
      <c r="F108" s="21">
        <v>1000</v>
      </c>
      <c r="G108" s="8"/>
      <c r="H108" s="8"/>
      <c r="I108" s="22">
        <v>7</v>
      </c>
      <c r="J108" s="22">
        <f t="shared" si="11"/>
        <v>1.2096</v>
      </c>
      <c r="K108" s="17" t="s">
        <v>286</v>
      </c>
      <c r="L108" s="16" t="s">
        <v>382</v>
      </c>
      <c r="M108">
        <v>120.4</v>
      </c>
      <c r="N108"/>
      <c r="O108"/>
      <c r="P108" s="5">
        <v>100</v>
      </c>
      <c r="Q108" s="59">
        <v>0</v>
      </c>
      <c r="R108" s="59">
        <v>0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1:67" x14ac:dyDescent="0.2">
      <c r="A109" s="4" t="s">
        <v>59</v>
      </c>
      <c r="B109" s="5">
        <v>4</v>
      </c>
      <c r="C109" s="8">
        <v>36706</v>
      </c>
      <c r="D109" s="8">
        <v>36713</v>
      </c>
      <c r="E109" s="21">
        <f t="shared" si="12"/>
        <v>7</v>
      </c>
      <c r="F109" s="21">
        <v>1000</v>
      </c>
      <c r="I109" s="22">
        <v>7</v>
      </c>
      <c r="J109" s="22">
        <f t="shared" si="11"/>
        <v>1.2096</v>
      </c>
      <c r="K109" s="17" t="s">
        <v>287</v>
      </c>
      <c r="L109" s="16" t="s">
        <v>383</v>
      </c>
      <c r="M109">
        <v>158</v>
      </c>
      <c r="P109" s="5">
        <v>100</v>
      </c>
      <c r="Q109" s="59">
        <v>0</v>
      </c>
      <c r="R109" s="59">
        <v>0</v>
      </c>
    </row>
    <row r="110" spans="1:67" x14ac:dyDescent="0.2">
      <c r="A110" s="4" t="s">
        <v>46</v>
      </c>
      <c r="B110" s="5">
        <v>6</v>
      </c>
      <c r="C110" s="8">
        <v>36758</v>
      </c>
      <c r="D110" s="8">
        <v>36814</v>
      </c>
      <c r="E110" s="21">
        <f t="shared" si="12"/>
        <v>56</v>
      </c>
      <c r="F110" s="21">
        <v>1000</v>
      </c>
      <c r="I110" s="22">
        <v>56</v>
      </c>
      <c r="J110" s="22">
        <f t="shared" si="11"/>
        <v>9.6768000000000001</v>
      </c>
      <c r="K110" s="17" t="s">
        <v>288</v>
      </c>
      <c r="L110" s="16" t="s">
        <v>384</v>
      </c>
      <c r="M110">
        <v>201</v>
      </c>
      <c r="P110" s="5">
        <v>100</v>
      </c>
      <c r="Q110" s="59">
        <v>0</v>
      </c>
      <c r="R110" s="59">
        <v>0</v>
      </c>
    </row>
    <row r="111" spans="1:67" s="39" customFormat="1" x14ac:dyDescent="0.2">
      <c r="A111" s="4" t="s">
        <v>45</v>
      </c>
      <c r="B111" s="5">
        <v>5</v>
      </c>
      <c r="C111" s="8">
        <v>36758</v>
      </c>
      <c r="D111" s="8">
        <v>36814</v>
      </c>
      <c r="E111" s="21">
        <f t="shared" si="12"/>
        <v>56</v>
      </c>
      <c r="F111" s="21">
        <v>1000</v>
      </c>
      <c r="G111" s="8"/>
      <c r="H111" s="8"/>
      <c r="I111" s="22">
        <v>56</v>
      </c>
      <c r="J111" s="22">
        <f t="shared" si="11"/>
        <v>9.6768000000000001</v>
      </c>
      <c r="K111" s="17" t="s">
        <v>289</v>
      </c>
      <c r="L111" s="16" t="s">
        <v>384</v>
      </c>
      <c r="M111">
        <v>201</v>
      </c>
      <c r="N111"/>
      <c r="O111"/>
      <c r="P111" s="5">
        <v>100</v>
      </c>
      <c r="Q111" s="59">
        <v>0</v>
      </c>
      <c r="R111" s="59">
        <v>0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1:67" s="39" customFormat="1" x14ac:dyDescent="0.2">
      <c r="A112" s="4" t="s">
        <v>47</v>
      </c>
      <c r="B112" s="5">
        <v>7</v>
      </c>
      <c r="C112" s="8">
        <v>36758</v>
      </c>
      <c r="D112" s="8">
        <v>36814</v>
      </c>
      <c r="E112" s="21">
        <f t="shared" si="12"/>
        <v>56</v>
      </c>
      <c r="F112" s="21">
        <v>1000</v>
      </c>
      <c r="G112" s="8"/>
      <c r="H112" s="8"/>
      <c r="I112" s="22">
        <v>56</v>
      </c>
      <c r="J112" s="22">
        <f t="shared" si="11"/>
        <v>9.6768000000000001</v>
      </c>
      <c r="K112" s="17" t="s">
        <v>290</v>
      </c>
      <c r="L112" s="16" t="s">
        <v>385</v>
      </c>
      <c r="M112">
        <v>204</v>
      </c>
      <c r="N112"/>
      <c r="O112"/>
      <c r="P112" s="5">
        <v>100</v>
      </c>
      <c r="Q112" s="59">
        <v>0</v>
      </c>
      <c r="R112" s="59">
        <v>0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1:67" s="39" customFormat="1" x14ac:dyDescent="0.2">
      <c r="A113" s="4" t="s">
        <v>48</v>
      </c>
      <c r="B113" s="5">
        <v>10</v>
      </c>
      <c r="C113" s="8">
        <v>36759</v>
      </c>
      <c r="D113" s="8">
        <v>36814</v>
      </c>
      <c r="E113" s="21">
        <f t="shared" si="12"/>
        <v>55</v>
      </c>
      <c r="F113" s="21">
        <v>1000</v>
      </c>
      <c r="G113" s="8"/>
      <c r="H113" s="8"/>
      <c r="I113" s="22">
        <v>55</v>
      </c>
      <c r="J113" s="22">
        <f t="shared" si="11"/>
        <v>9.5040000000000013</v>
      </c>
      <c r="K113" s="17" t="s">
        <v>215</v>
      </c>
      <c r="L113" s="16" t="s">
        <v>383</v>
      </c>
      <c r="M113">
        <v>160</v>
      </c>
      <c r="N113"/>
      <c r="O113"/>
      <c r="P113" s="5">
        <v>100</v>
      </c>
      <c r="Q113" s="59">
        <v>0</v>
      </c>
      <c r="R113" s="59">
        <v>0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1:67" s="39" customFormat="1" x14ac:dyDescent="0.2">
      <c r="A114" s="23" t="s">
        <v>69</v>
      </c>
      <c r="B114" s="24">
        <v>6</v>
      </c>
      <c r="C114" s="25">
        <v>36818</v>
      </c>
      <c r="D114" s="25"/>
      <c r="E114" s="26"/>
      <c r="F114" s="21">
        <v>1000</v>
      </c>
      <c r="G114" s="25"/>
      <c r="H114" s="25"/>
      <c r="I114" s="27"/>
      <c r="J114" s="22">
        <f t="shared" si="11"/>
        <v>0.17280000000000001</v>
      </c>
      <c r="K114" s="28" t="s">
        <v>291</v>
      </c>
      <c r="L114" s="29" t="s">
        <v>386</v>
      </c>
      <c r="M114" s="30">
        <v>198</v>
      </c>
      <c r="N114" s="30" t="s">
        <v>9</v>
      </c>
      <c r="O114"/>
      <c r="P114" s="5">
        <v>100</v>
      </c>
      <c r="Q114" s="59">
        <v>0</v>
      </c>
      <c r="R114" s="59">
        <v>0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1:67" x14ac:dyDescent="0.2">
      <c r="A115" s="4" t="s">
        <v>80</v>
      </c>
      <c r="B115" s="5">
        <v>9</v>
      </c>
      <c r="C115" s="8">
        <v>36944</v>
      </c>
      <c r="D115" s="8">
        <v>37010</v>
      </c>
      <c r="E115" s="21">
        <f>SUM(D115,-C115)</f>
        <v>66</v>
      </c>
      <c r="F115" s="21">
        <v>1000</v>
      </c>
      <c r="I115" s="22">
        <v>66</v>
      </c>
      <c r="J115" s="22">
        <f t="shared" si="11"/>
        <v>11.4048</v>
      </c>
      <c r="K115" s="17" t="s">
        <v>215</v>
      </c>
      <c r="L115" s="16" t="s">
        <v>387</v>
      </c>
      <c r="M115">
        <v>119</v>
      </c>
      <c r="P115" s="5">
        <v>100</v>
      </c>
      <c r="Q115" s="59">
        <v>0</v>
      </c>
      <c r="R115" s="59">
        <v>0</v>
      </c>
    </row>
    <row r="116" spans="1:67" x14ac:dyDescent="0.2">
      <c r="A116" s="23" t="s">
        <v>78</v>
      </c>
      <c r="B116" s="24">
        <v>10</v>
      </c>
      <c r="C116" s="25">
        <v>36943</v>
      </c>
      <c r="D116" s="25"/>
      <c r="E116" s="26"/>
      <c r="F116" s="21">
        <v>1000</v>
      </c>
      <c r="G116" s="25"/>
      <c r="H116" s="25"/>
      <c r="I116" s="27"/>
      <c r="J116" s="22">
        <f t="shared" si="11"/>
        <v>0.17280000000000001</v>
      </c>
      <c r="K116" s="28" t="s">
        <v>292</v>
      </c>
      <c r="L116" s="29" t="s">
        <v>318</v>
      </c>
      <c r="M116" s="30">
        <v>155</v>
      </c>
      <c r="N116" s="30" t="s">
        <v>9</v>
      </c>
      <c r="P116" s="5">
        <v>100</v>
      </c>
      <c r="Q116" s="59">
        <v>0</v>
      </c>
      <c r="R116" s="59">
        <v>0</v>
      </c>
    </row>
    <row r="117" spans="1:67" x14ac:dyDescent="0.2">
      <c r="A117" s="23" t="s">
        <v>85</v>
      </c>
      <c r="B117" s="24">
        <v>8</v>
      </c>
      <c r="C117" s="25">
        <v>37062</v>
      </c>
      <c r="D117" s="25"/>
      <c r="E117" s="26"/>
      <c r="F117" s="21">
        <v>1000</v>
      </c>
      <c r="G117" s="25"/>
      <c r="H117" s="25"/>
      <c r="I117" s="27"/>
      <c r="J117" s="22">
        <f t="shared" si="11"/>
        <v>0.17280000000000001</v>
      </c>
      <c r="K117" s="28" t="s">
        <v>293</v>
      </c>
      <c r="L117" s="29" t="s">
        <v>388</v>
      </c>
      <c r="M117" s="30">
        <v>189</v>
      </c>
      <c r="N117" s="30" t="s">
        <v>9</v>
      </c>
      <c r="P117" s="5">
        <v>100</v>
      </c>
      <c r="Q117" s="59">
        <v>0</v>
      </c>
      <c r="R117" s="59">
        <v>0</v>
      </c>
    </row>
    <row r="118" spans="1:67" x14ac:dyDescent="0.2">
      <c r="A118" s="23" t="s">
        <v>104</v>
      </c>
      <c r="B118" s="30">
        <v>4</v>
      </c>
      <c r="C118" s="25">
        <v>37186</v>
      </c>
      <c r="D118" s="25"/>
      <c r="E118" s="26"/>
      <c r="F118" s="21">
        <v>1000</v>
      </c>
      <c r="G118" s="25"/>
      <c r="H118" s="25"/>
      <c r="I118" s="27"/>
      <c r="J118" s="22">
        <f t="shared" si="11"/>
        <v>0.17280000000000001</v>
      </c>
      <c r="K118" s="28"/>
      <c r="L118" s="29"/>
      <c r="M118" s="30"/>
      <c r="N118" s="30" t="s">
        <v>65</v>
      </c>
      <c r="P118" s="5">
        <v>100</v>
      </c>
      <c r="Q118" s="59">
        <v>0</v>
      </c>
      <c r="R118" s="59">
        <v>0</v>
      </c>
    </row>
    <row r="119" spans="1:67" x14ac:dyDescent="0.2">
      <c r="A119" s="4" t="s">
        <v>105</v>
      </c>
      <c r="B119">
        <v>11</v>
      </c>
      <c r="C119" s="8">
        <v>37186</v>
      </c>
      <c r="D119" s="8">
        <v>37360</v>
      </c>
      <c r="E119" s="21">
        <f>SUM(D119,-C119)</f>
        <v>174</v>
      </c>
      <c r="F119" s="21">
        <v>1000</v>
      </c>
      <c r="I119" s="22">
        <v>174</v>
      </c>
      <c r="J119" s="22">
        <f t="shared" si="11"/>
        <v>30.067200000000003</v>
      </c>
      <c r="K119" s="17"/>
      <c r="L119" s="16"/>
      <c r="P119" s="5">
        <v>100</v>
      </c>
      <c r="Q119" s="59">
        <v>0</v>
      </c>
      <c r="R119" s="59">
        <v>0</v>
      </c>
    </row>
    <row r="120" spans="1:67" x14ac:dyDescent="0.2">
      <c r="A120" s="31" t="s">
        <v>110</v>
      </c>
      <c r="B120" s="24">
        <v>5</v>
      </c>
      <c r="C120" s="32">
        <v>37363</v>
      </c>
      <c r="D120" s="32"/>
      <c r="E120" s="26"/>
      <c r="F120" s="21">
        <v>1000</v>
      </c>
      <c r="G120" s="32"/>
      <c r="H120" s="32"/>
      <c r="I120" s="26"/>
      <c r="J120" s="22">
        <f t="shared" si="11"/>
        <v>0.17280000000000001</v>
      </c>
      <c r="K120" s="33"/>
      <c r="L120" s="29"/>
      <c r="M120" s="30"/>
      <c r="N120" s="30" t="s">
        <v>65</v>
      </c>
      <c r="P120" s="5">
        <v>100</v>
      </c>
      <c r="Q120" s="59">
        <v>0</v>
      </c>
      <c r="R120" s="59">
        <v>0</v>
      </c>
    </row>
    <row r="121" spans="1:67" x14ac:dyDescent="0.2">
      <c r="A121" s="4" t="s">
        <v>112</v>
      </c>
      <c r="B121" s="5">
        <v>2</v>
      </c>
      <c r="C121" s="8">
        <v>37435</v>
      </c>
      <c r="D121" s="7">
        <v>37485</v>
      </c>
      <c r="E121" s="21">
        <f>SUM(D121,-C121)</f>
        <v>50</v>
      </c>
      <c r="F121" s="21">
        <v>1000</v>
      </c>
      <c r="I121" s="22">
        <v>50</v>
      </c>
      <c r="J121" s="22">
        <f t="shared" si="11"/>
        <v>8.64</v>
      </c>
      <c r="K121" s="17" t="s">
        <v>294</v>
      </c>
      <c r="L121" s="16" t="s">
        <v>389</v>
      </c>
      <c r="M121">
        <v>150</v>
      </c>
      <c r="P121" s="5">
        <v>100</v>
      </c>
      <c r="Q121" s="59">
        <v>0</v>
      </c>
      <c r="R121" s="59">
        <v>0</v>
      </c>
    </row>
    <row r="122" spans="1:67" x14ac:dyDescent="0.2">
      <c r="A122" s="4" t="s">
        <v>113</v>
      </c>
      <c r="B122" s="5">
        <v>7</v>
      </c>
      <c r="C122" s="8">
        <v>37436</v>
      </c>
      <c r="D122" s="7">
        <v>37485</v>
      </c>
      <c r="E122" s="21">
        <f>SUM(D122,-C122)</f>
        <v>49</v>
      </c>
      <c r="F122" s="21">
        <v>1000</v>
      </c>
      <c r="I122" s="22">
        <v>49</v>
      </c>
      <c r="J122" s="22">
        <f t="shared" si="11"/>
        <v>8.4672000000000001</v>
      </c>
      <c r="K122" s="17" t="s">
        <v>234</v>
      </c>
      <c r="L122" s="16" t="s">
        <v>327</v>
      </c>
      <c r="M122">
        <v>247</v>
      </c>
      <c r="P122" s="5">
        <v>100</v>
      </c>
      <c r="Q122" s="59">
        <v>0</v>
      </c>
      <c r="R122" s="59">
        <v>0</v>
      </c>
    </row>
    <row r="123" spans="1:67" x14ac:dyDescent="0.2">
      <c r="A123" s="4" t="s">
        <v>114</v>
      </c>
      <c r="B123">
        <v>11</v>
      </c>
      <c r="C123" s="8">
        <v>37435</v>
      </c>
      <c r="D123" s="7">
        <v>37485</v>
      </c>
      <c r="E123" s="21">
        <f>SUM(D123,-C123)</f>
        <v>50</v>
      </c>
      <c r="F123" s="21">
        <v>1000</v>
      </c>
      <c r="I123" s="22">
        <v>50</v>
      </c>
      <c r="J123" s="22">
        <f t="shared" si="11"/>
        <v>8.64</v>
      </c>
      <c r="K123" s="17" t="s">
        <v>295</v>
      </c>
      <c r="L123" s="16" t="s">
        <v>390</v>
      </c>
      <c r="M123">
        <v>220</v>
      </c>
      <c r="P123" s="5">
        <v>100</v>
      </c>
      <c r="Q123" s="59">
        <v>0</v>
      </c>
      <c r="R123" s="59">
        <v>0</v>
      </c>
    </row>
    <row r="124" spans="1:67" x14ac:dyDescent="0.2">
      <c r="A124" s="3" t="s">
        <v>115</v>
      </c>
      <c r="B124">
        <v>9</v>
      </c>
      <c r="C124" s="7">
        <v>37435</v>
      </c>
      <c r="D124" s="7">
        <v>37486</v>
      </c>
      <c r="E124" s="21">
        <f>SUM(D124,-C124)</f>
        <v>51</v>
      </c>
      <c r="F124" s="21">
        <v>1000</v>
      </c>
      <c r="G124" s="7"/>
      <c r="H124" s="7"/>
      <c r="I124" s="21">
        <v>51</v>
      </c>
      <c r="J124" s="22">
        <f t="shared" si="11"/>
        <v>8.8128000000000011</v>
      </c>
      <c r="K124" s="15" t="s">
        <v>296</v>
      </c>
      <c r="L124" s="16" t="s">
        <v>391</v>
      </c>
      <c r="M124">
        <v>250</v>
      </c>
      <c r="P124" s="5">
        <v>100</v>
      </c>
      <c r="Q124" s="59">
        <v>0</v>
      </c>
      <c r="R124" s="59">
        <v>0</v>
      </c>
    </row>
    <row r="125" spans="1:67" x14ac:dyDescent="0.2">
      <c r="A125" s="23" t="s">
        <v>132</v>
      </c>
      <c r="B125" s="24">
        <v>7</v>
      </c>
      <c r="C125" s="25">
        <v>37727</v>
      </c>
      <c r="D125" s="32"/>
      <c r="E125" s="26"/>
      <c r="F125" s="21">
        <v>1000</v>
      </c>
      <c r="G125" s="25"/>
      <c r="H125" s="25"/>
      <c r="I125" s="27"/>
      <c r="J125" s="22">
        <f t="shared" si="11"/>
        <v>0.17280000000000001</v>
      </c>
      <c r="K125" s="28" t="s">
        <v>297</v>
      </c>
      <c r="L125" s="29" t="s">
        <v>392</v>
      </c>
      <c r="M125" s="30">
        <v>157</v>
      </c>
      <c r="N125" s="30" t="s">
        <v>65</v>
      </c>
      <c r="P125" s="5">
        <v>100</v>
      </c>
      <c r="Q125" s="59">
        <v>0</v>
      </c>
      <c r="R125" s="59">
        <v>0</v>
      </c>
    </row>
    <row r="126" spans="1:67" x14ac:dyDescent="0.2">
      <c r="A126" s="23" t="s">
        <v>138</v>
      </c>
      <c r="B126" s="24">
        <v>11</v>
      </c>
      <c r="C126" s="25">
        <v>37825</v>
      </c>
      <c r="D126" s="25"/>
      <c r="E126" s="26"/>
      <c r="F126" s="21">
        <v>1000</v>
      </c>
      <c r="G126" s="25"/>
      <c r="H126" s="25"/>
      <c r="I126" s="27"/>
      <c r="J126" s="22">
        <f t="shared" si="11"/>
        <v>0.17280000000000001</v>
      </c>
      <c r="K126" s="28" t="s">
        <v>298</v>
      </c>
      <c r="L126" s="29" t="s">
        <v>393</v>
      </c>
      <c r="M126" s="30">
        <v>351</v>
      </c>
      <c r="N126" s="30" t="s">
        <v>65</v>
      </c>
      <c r="P126" s="5">
        <v>100</v>
      </c>
      <c r="Q126" s="59">
        <v>0</v>
      </c>
      <c r="R126" s="59">
        <v>0</v>
      </c>
    </row>
    <row r="127" spans="1:67" s="39" customFormat="1" x14ac:dyDescent="0.2">
      <c r="A127" s="4" t="s">
        <v>150</v>
      </c>
      <c r="B127">
        <v>32</v>
      </c>
      <c r="C127" s="8">
        <v>37928</v>
      </c>
      <c r="D127" s="8">
        <v>38311</v>
      </c>
      <c r="E127" s="21">
        <f>SUM(D127,-C127)</f>
        <v>383</v>
      </c>
      <c r="F127" s="21">
        <v>1000</v>
      </c>
      <c r="G127" s="8">
        <v>37928</v>
      </c>
      <c r="H127" s="8">
        <v>38065</v>
      </c>
      <c r="I127" s="21">
        <f>SUM(H127,-G127)</f>
        <v>137</v>
      </c>
      <c r="J127" s="22">
        <f t="shared" si="11"/>
        <v>23.6736</v>
      </c>
      <c r="K127" s="17" t="s">
        <v>299</v>
      </c>
      <c r="L127" s="16" t="s">
        <v>394</v>
      </c>
      <c r="M127">
        <v>1090</v>
      </c>
      <c r="N127" t="s">
        <v>164</v>
      </c>
      <c r="O127"/>
      <c r="P127" s="5">
        <v>100</v>
      </c>
      <c r="Q127" s="59">
        <v>0</v>
      </c>
      <c r="R127" s="59">
        <v>0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1:67" s="39" customFormat="1" x14ac:dyDescent="0.2">
      <c r="A128" s="4" t="s">
        <v>156</v>
      </c>
      <c r="B128" s="5">
        <v>3</v>
      </c>
      <c r="C128" s="8">
        <v>38184</v>
      </c>
      <c r="D128" s="8">
        <v>38309</v>
      </c>
      <c r="E128" s="21">
        <f>SUM(D128,-C128)</f>
        <v>125</v>
      </c>
      <c r="F128" s="21">
        <v>1000</v>
      </c>
      <c r="G128" s="8"/>
      <c r="H128" s="8"/>
      <c r="I128" s="22">
        <v>125</v>
      </c>
      <c r="J128" s="22">
        <f t="shared" si="11"/>
        <v>21.6</v>
      </c>
      <c r="K128" s="17" t="s">
        <v>300</v>
      </c>
      <c r="L128" s="16" t="s">
        <v>395</v>
      </c>
      <c r="M128">
        <v>260</v>
      </c>
      <c r="N128" t="s">
        <v>165</v>
      </c>
      <c r="O128"/>
      <c r="P128" s="5">
        <v>100</v>
      </c>
      <c r="Q128" s="59">
        <v>0</v>
      </c>
      <c r="R128" s="59">
        <v>0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1:14" x14ac:dyDescent="0.2">
      <c r="E129" s="21"/>
      <c r="F129" s="21"/>
      <c r="K129" s="34"/>
      <c r="N129" s="35"/>
    </row>
    <row r="131" spans="1:14" ht="25.5" x14ac:dyDescent="0.2">
      <c r="A131" s="4" t="s">
        <v>183</v>
      </c>
      <c r="I131" s="22">
        <f>SUM(I3:I126)</f>
        <v>13848</v>
      </c>
      <c r="J131" s="22">
        <f>SUM(J3:J126)</f>
        <v>1642.4645183999999</v>
      </c>
      <c r="K131" s="17"/>
      <c r="L131" s="16"/>
    </row>
    <row r="132" spans="1:14" x14ac:dyDescent="0.2">
      <c r="A132" s="4" t="s">
        <v>180</v>
      </c>
      <c r="K132" s="17"/>
      <c r="L132" s="16"/>
    </row>
    <row r="133" spans="1:14" ht="38.25" x14ac:dyDescent="0.2">
      <c r="G133" s="8" t="s">
        <v>184</v>
      </c>
      <c r="K133" s="17"/>
      <c r="L133" s="16"/>
    </row>
    <row r="134" spans="1:14" x14ac:dyDescent="0.2">
      <c r="A134" s="4" t="s">
        <v>182</v>
      </c>
      <c r="K134" s="17"/>
      <c r="L134" s="16"/>
    </row>
    <row r="135" spans="1:14" x14ac:dyDescent="0.2">
      <c r="A135" s="19">
        <v>2000</v>
      </c>
      <c r="G135" s="22">
        <f>COUNT(C3:C25)</f>
        <v>21</v>
      </c>
      <c r="I135" s="22">
        <f>SUM(I3:I25)</f>
        <v>2133</v>
      </c>
      <c r="J135" s="22">
        <f>SUM(J3:J25)</f>
        <v>312.33600000000001</v>
      </c>
      <c r="K135" s="17"/>
      <c r="L135" s="16"/>
    </row>
    <row r="136" spans="1:14" x14ac:dyDescent="0.2">
      <c r="A136" s="19">
        <v>2001</v>
      </c>
      <c r="G136" s="22">
        <f>COUNT(C26:C56)</f>
        <v>27</v>
      </c>
      <c r="I136" s="22">
        <f>SUM(I26:I56)</f>
        <v>2250</v>
      </c>
      <c r="J136" s="22">
        <f>SUM(J26:J56)</f>
        <v>388.8</v>
      </c>
      <c r="K136" s="17"/>
      <c r="L136" s="16"/>
    </row>
    <row r="137" spans="1:14" x14ac:dyDescent="0.2">
      <c r="A137" s="19">
        <v>2002</v>
      </c>
      <c r="G137" s="22">
        <f>COUNT(C57:C86)</f>
        <v>23</v>
      </c>
      <c r="I137" s="22">
        <f>SUM(I57:I86)</f>
        <v>6225</v>
      </c>
      <c r="J137" s="22">
        <f>SUM(J57:J86)</f>
        <v>573.0049727999999</v>
      </c>
      <c r="K137" s="17"/>
      <c r="L137" s="16"/>
    </row>
    <row r="138" spans="1:14" x14ac:dyDescent="0.2">
      <c r="A138" s="19">
        <v>2003</v>
      </c>
      <c r="G138" s="22">
        <f>COUNT(C87:C110)</f>
        <v>24</v>
      </c>
      <c r="I138" s="22">
        <f>SUM(I87:I110)</f>
        <v>2633</v>
      </c>
      <c r="J138" s="22">
        <f>SUM(J87:J110)</f>
        <v>262.22434559999999</v>
      </c>
      <c r="K138" s="17"/>
      <c r="L138" s="16"/>
    </row>
    <row r="139" spans="1:14" x14ac:dyDescent="0.2">
      <c r="A139" s="19">
        <v>2004</v>
      </c>
      <c r="G139" s="22">
        <f>COUNT(C115:C121)</f>
        <v>7</v>
      </c>
      <c r="I139" s="22">
        <f>SUM(I115:I121)</f>
        <v>290</v>
      </c>
      <c r="J139" s="22">
        <f>SUM(J115:J121)</f>
        <v>50.803200000000011</v>
      </c>
      <c r="K139" s="17"/>
      <c r="L139" s="16"/>
    </row>
    <row r="140" spans="1:14" x14ac:dyDescent="0.2">
      <c r="A140" s="19">
        <v>2005</v>
      </c>
      <c r="G140" s="22">
        <f>COUNT(C122:C124)</f>
        <v>3</v>
      </c>
      <c r="I140" s="22">
        <f>SUM(I122:I124)</f>
        <v>150</v>
      </c>
      <c r="J140" s="22">
        <f>SUM(J122:J124)</f>
        <v>25.92</v>
      </c>
      <c r="K140" s="17"/>
      <c r="L140" s="16"/>
    </row>
    <row r="141" spans="1:14" x14ac:dyDescent="0.2">
      <c r="A141" s="19">
        <v>2006</v>
      </c>
      <c r="G141" s="22">
        <f>COUNT(C125:C126)</f>
        <v>2</v>
      </c>
      <c r="I141" s="22">
        <f>SUM(I125:I126)</f>
        <v>0</v>
      </c>
      <c r="J141" s="22">
        <f>SUM(J125:J126)</f>
        <v>0.34560000000000002</v>
      </c>
      <c r="K141" s="17"/>
      <c r="L141" s="16"/>
    </row>
    <row r="142" spans="1:14" x14ac:dyDescent="0.2">
      <c r="A142" s="22"/>
      <c r="B142" s="36"/>
      <c r="C142" s="22"/>
      <c r="D142" s="22"/>
      <c r="E142" s="22"/>
      <c r="F142" s="22"/>
      <c r="G142" s="22"/>
      <c r="H142" s="22"/>
      <c r="K142" s="37"/>
      <c r="L142" s="36"/>
      <c r="M142" s="36"/>
    </row>
    <row r="143" spans="1:14" x14ac:dyDescent="0.2">
      <c r="A143" s="22" t="s">
        <v>185</v>
      </c>
      <c r="B143" s="36"/>
      <c r="C143" s="22"/>
      <c r="D143" s="22"/>
      <c r="E143" s="22"/>
      <c r="F143" s="22"/>
      <c r="G143" s="22">
        <f>SUM(G135:G141)</f>
        <v>107</v>
      </c>
      <c r="H143" s="22"/>
      <c r="I143" s="22">
        <f>SUM(I135:I141)</f>
        <v>13681</v>
      </c>
      <c r="J143" s="22">
        <f>SUM(J135:J141)</f>
        <v>1613.4341184000002</v>
      </c>
      <c r="K143" s="37"/>
      <c r="L143" s="36"/>
      <c r="M143" s="36"/>
    </row>
    <row r="144" spans="1:14" x14ac:dyDescent="0.2">
      <c r="K144" s="17"/>
      <c r="L144" s="16"/>
    </row>
    <row r="145" spans="11:12" x14ac:dyDescent="0.2">
      <c r="K145" s="17"/>
      <c r="L145" s="16"/>
    </row>
    <row r="146" spans="11:12" x14ac:dyDescent="0.2">
      <c r="K146" s="17"/>
      <c r="L146" s="16"/>
    </row>
    <row r="147" spans="11:12" x14ac:dyDescent="0.2">
      <c r="K147" s="17"/>
      <c r="L147" s="16"/>
    </row>
    <row r="148" spans="11:12" x14ac:dyDescent="0.2">
      <c r="K148" s="17"/>
      <c r="L148" s="16"/>
    </row>
    <row r="149" spans="11:12" x14ac:dyDescent="0.2">
      <c r="K149" s="17"/>
      <c r="L149" s="16"/>
    </row>
    <row r="150" spans="11:12" x14ac:dyDescent="0.2">
      <c r="K150" s="17"/>
      <c r="L150" s="16"/>
    </row>
    <row r="151" spans="11:12" x14ac:dyDescent="0.2">
      <c r="K151" s="17"/>
      <c r="L151" s="16"/>
    </row>
    <row r="152" spans="11:12" x14ac:dyDescent="0.2">
      <c r="K152" s="17"/>
      <c r="L152" s="16"/>
    </row>
    <row r="153" spans="11:12" x14ac:dyDescent="0.2">
      <c r="K153" s="17"/>
      <c r="L153" s="16"/>
    </row>
    <row r="154" spans="11:12" x14ac:dyDescent="0.2">
      <c r="K154" s="17"/>
      <c r="L154" s="16"/>
    </row>
    <row r="155" spans="11:12" x14ac:dyDescent="0.2">
      <c r="K155" s="17"/>
      <c r="L155" s="16"/>
    </row>
    <row r="156" spans="11:12" x14ac:dyDescent="0.2">
      <c r="K156" s="17"/>
      <c r="L156" s="16"/>
    </row>
    <row r="157" spans="11:12" x14ac:dyDescent="0.2">
      <c r="K157" s="17"/>
      <c r="L157" s="16"/>
    </row>
    <row r="158" spans="11:12" x14ac:dyDescent="0.2">
      <c r="K158" s="17"/>
      <c r="L158" s="16"/>
    </row>
    <row r="159" spans="11:12" x14ac:dyDescent="0.2">
      <c r="K159" s="17"/>
      <c r="L159" s="16"/>
    </row>
    <row r="160" spans="11:12" x14ac:dyDescent="0.2">
      <c r="K160" s="17"/>
      <c r="L160" s="16"/>
    </row>
    <row r="161" spans="11:12" x14ac:dyDescent="0.2">
      <c r="K161" s="17"/>
      <c r="L161" s="16"/>
    </row>
    <row r="162" spans="11:12" x14ac:dyDescent="0.2">
      <c r="K162" s="17"/>
      <c r="L162" s="16"/>
    </row>
    <row r="163" spans="11:12" x14ac:dyDescent="0.2">
      <c r="K163" s="17"/>
      <c r="L163" s="16"/>
    </row>
    <row r="164" spans="11:12" x14ac:dyDescent="0.2">
      <c r="K164" s="17"/>
      <c r="L164" s="16"/>
    </row>
    <row r="165" spans="11:12" x14ac:dyDescent="0.2">
      <c r="K165" s="17"/>
      <c r="L165" s="16"/>
    </row>
    <row r="166" spans="11:12" x14ac:dyDescent="0.2">
      <c r="K166" s="17"/>
      <c r="L166" s="16"/>
    </row>
    <row r="167" spans="11:12" x14ac:dyDescent="0.2">
      <c r="K167" s="17"/>
      <c r="L167" s="16"/>
    </row>
    <row r="168" spans="11:12" x14ac:dyDescent="0.2">
      <c r="K168" s="17"/>
      <c r="L168" s="16"/>
    </row>
    <row r="169" spans="11:12" x14ac:dyDescent="0.2">
      <c r="K169" s="17"/>
      <c r="L169" s="16"/>
    </row>
    <row r="170" spans="11:12" x14ac:dyDescent="0.2">
      <c r="K170" s="17"/>
      <c r="L170" s="16"/>
    </row>
    <row r="171" spans="11:12" x14ac:dyDescent="0.2">
      <c r="K171" s="17"/>
      <c r="L171" s="16"/>
    </row>
    <row r="172" spans="11:12" x14ac:dyDescent="0.2">
      <c r="K172" s="17"/>
      <c r="L172" s="16"/>
    </row>
    <row r="173" spans="11:12" x14ac:dyDescent="0.2">
      <c r="K173" s="17"/>
      <c r="L173" s="16"/>
    </row>
    <row r="174" spans="11:12" x14ac:dyDescent="0.2">
      <c r="K174" s="17"/>
      <c r="L174" s="16"/>
    </row>
    <row r="175" spans="11:12" x14ac:dyDescent="0.2">
      <c r="K175" s="17"/>
      <c r="L175" s="16"/>
    </row>
    <row r="176" spans="11:12" x14ac:dyDescent="0.2">
      <c r="K176" s="17"/>
      <c r="L176" s="16"/>
    </row>
    <row r="177" spans="11:12" x14ac:dyDescent="0.2">
      <c r="K177" s="17"/>
      <c r="L177" s="16"/>
    </row>
    <row r="178" spans="11:12" x14ac:dyDescent="0.2">
      <c r="K178" s="13"/>
    </row>
    <row r="179" spans="11:12" x14ac:dyDescent="0.2">
      <c r="K179" s="13"/>
    </row>
    <row r="180" spans="11:12" x14ac:dyDescent="0.2">
      <c r="K180" s="13"/>
    </row>
    <row r="181" spans="11:12" x14ac:dyDescent="0.2">
      <c r="K181" s="13"/>
    </row>
    <row r="182" spans="11:12" x14ac:dyDescent="0.2">
      <c r="K182" s="13"/>
    </row>
    <row r="183" spans="11:12" x14ac:dyDescent="0.2">
      <c r="K183" s="13"/>
    </row>
    <row r="184" spans="11:12" x14ac:dyDescent="0.2">
      <c r="K184" s="13"/>
    </row>
    <row r="185" spans="11:12" x14ac:dyDescent="0.2">
      <c r="K185" s="13"/>
    </row>
    <row r="186" spans="11:12" x14ac:dyDescent="0.2">
      <c r="K186" s="13"/>
    </row>
    <row r="187" spans="11:12" x14ac:dyDescent="0.2">
      <c r="K187" s="13"/>
    </row>
    <row r="188" spans="11:12" x14ac:dyDescent="0.2">
      <c r="K188" s="13"/>
    </row>
    <row r="189" spans="11:12" x14ac:dyDescent="0.2">
      <c r="K189" s="13"/>
    </row>
    <row r="190" spans="11:12" x14ac:dyDescent="0.2">
      <c r="K190" s="13"/>
    </row>
    <row r="191" spans="11:12" x14ac:dyDescent="0.2">
      <c r="K191" s="13"/>
    </row>
    <row r="192" spans="11:12" x14ac:dyDescent="0.2">
      <c r="K192" s="13"/>
    </row>
    <row r="193" spans="11:11" x14ac:dyDescent="0.2">
      <c r="K193" s="13"/>
    </row>
    <row r="194" spans="11:11" x14ac:dyDescent="0.2">
      <c r="K194" s="13"/>
    </row>
    <row r="195" spans="11:11" x14ac:dyDescent="0.2">
      <c r="K195" s="13"/>
    </row>
    <row r="196" spans="11:11" x14ac:dyDescent="0.2">
      <c r="K196" s="13"/>
    </row>
    <row r="197" spans="11:11" x14ac:dyDescent="0.2">
      <c r="K197" s="13"/>
    </row>
    <row r="198" spans="11:11" x14ac:dyDescent="0.2">
      <c r="K198" s="13"/>
    </row>
    <row r="199" spans="11:11" x14ac:dyDescent="0.2">
      <c r="K199" s="13"/>
    </row>
    <row r="200" spans="11:11" x14ac:dyDescent="0.2">
      <c r="K200" s="13"/>
    </row>
    <row r="201" spans="11:11" x14ac:dyDescent="0.2">
      <c r="K201" s="13"/>
    </row>
    <row r="202" spans="11:11" x14ac:dyDescent="0.2">
      <c r="K202" s="13"/>
    </row>
    <row r="203" spans="11:11" x14ac:dyDescent="0.2">
      <c r="K203" s="13"/>
    </row>
    <row r="204" spans="11:11" x14ac:dyDescent="0.2">
      <c r="K204" s="13"/>
    </row>
    <row r="205" spans="11:11" x14ac:dyDescent="0.2">
      <c r="K205" s="13"/>
    </row>
    <row r="206" spans="11:11" x14ac:dyDescent="0.2">
      <c r="K206" s="13"/>
    </row>
    <row r="207" spans="11:11" x14ac:dyDescent="0.2">
      <c r="K207" s="13"/>
    </row>
    <row r="208" spans="11:11" x14ac:dyDescent="0.2">
      <c r="K208" s="13"/>
    </row>
    <row r="209" spans="11:11" x14ac:dyDescent="0.2">
      <c r="K209" s="13"/>
    </row>
    <row r="210" spans="11:11" x14ac:dyDescent="0.2">
      <c r="K210" s="13"/>
    </row>
    <row r="211" spans="11:11" x14ac:dyDescent="0.2">
      <c r="K211" s="13"/>
    </row>
    <row r="212" spans="11:11" x14ac:dyDescent="0.2">
      <c r="K212" s="13"/>
    </row>
    <row r="213" spans="11:11" x14ac:dyDescent="0.2">
      <c r="K213" s="13"/>
    </row>
    <row r="214" spans="11:11" x14ac:dyDescent="0.2">
      <c r="K214" s="13"/>
    </row>
    <row r="215" spans="11:11" x14ac:dyDescent="0.2">
      <c r="K215" s="13"/>
    </row>
    <row r="216" spans="11:11" x14ac:dyDescent="0.2">
      <c r="K216" s="13"/>
    </row>
    <row r="217" spans="11:11" x14ac:dyDescent="0.2">
      <c r="K217" s="13"/>
    </row>
    <row r="218" spans="11:11" x14ac:dyDescent="0.2">
      <c r="K218" s="13"/>
    </row>
    <row r="219" spans="11:11" x14ac:dyDescent="0.2">
      <c r="K219" s="13"/>
    </row>
    <row r="220" spans="11:11" x14ac:dyDescent="0.2">
      <c r="K220" s="13"/>
    </row>
    <row r="221" spans="11:11" x14ac:dyDescent="0.2">
      <c r="K221" s="13"/>
    </row>
    <row r="222" spans="11:11" x14ac:dyDescent="0.2">
      <c r="K222" s="13"/>
    </row>
    <row r="223" spans="11:11" x14ac:dyDescent="0.2">
      <c r="K223" s="13"/>
    </row>
    <row r="224" spans="11:11" x14ac:dyDescent="0.2">
      <c r="K224" s="13"/>
    </row>
    <row r="225" spans="11:11" x14ac:dyDescent="0.2">
      <c r="K225" s="13"/>
    </row>
    <row r="226" spans="11:11" x14ac:dyDescent="0.2">
      <c r="K226" s="13"/>
    </row>
    <row r="227" spans="11:11" x14ac:dyDescent="0.2">
      <c r="K227" s="13"/>
    </row>
    <row r="228" spans="11:11" x14ac:dyDescent="0.2">
      <c r="K228" s="13"/>
    </row>
    <row r="229" spans="11:11" x14ac:dyDescent="0.2">
      <c r="K229" s="13"/>
    </row>
    <row r="230" spans="11:11" x14ac:dyDescent="0.2">
      <c r="K230" s="13"/>
    </row>
    <row r="231" spans="11:11" x14ac:dyDescent="0.2">
      <c r="K231" s="13"/>
    </row>
    <row r="232" spans="11:11" x14ac:dyDescent="0.2">
      <c r="K232" s="13"/>
    </row>
    <row r="233" spans="11:11" x14ac:dyDescent="0.2">
      <c r="K233" s="13"/>
    </row>
    <row r="234" spans="11:11" x14ac:dyDescent="0.2">
      <c r="K234" s="13"/>
    </row>
    <row r="235" spans="11:11" x14ac:dyDescent="0.2">
      <c r="K235" s="13"/>
    </row>
    <row r="236" spans="11:11" x14ac:dyDescent="0.2">
      <c r="K236" s="13"/>
    </row>
    <row r="237" spans="11:11" x14ac:dyDescent="0.2">
      <c r="K237" s="13"/>
    </row>
    <row r="238" spans="11:11" x14ac:dyDescent="0.2">
      <c r="K238" s="13"/>
    </row>
    <row r="239" spans="11:11" x14ac:dyDescent="0.2">
      <c r="K239" s="13"/>
    </row>
    <row r="240" spans="11:11" x14ac:dyDescent="0.2">
      <c r="K240" s="13"/>
    </row>
    <row r="241" spans="11:11" x14ac:dyDescent="0.2">
      <c r="K241" s="13"/>
    </row>
    <row r="242" spans="11:11" x14ac:dyDescent="0.2">
      <c r="K242" s="13"/>
    </row>
    <row r="243" spans="11:11" x14ac:dyDescent="0.2">
      <c r="K243" s="13"/>
    </row>
    <row r="244" spans="11:11" x14ac:dyDescent="0.2">
      <c r="K244" s="13"/>
    </row>
    <row r="245" spans="11:11" x14ac:dyDescent="0.2">
      <c r="K245" s="13"/>
    </row>
    <row r="246" spans="11:11" x14ac:dyDescent="0.2">
      <c r="K246" s="13"/>
    </row>
    <row r="247" spans="11:11" x14ac:dyDescent="0.2">
      <c r="K247" s="13"/>
    </row>
    <row r="248" spans="11:11" x14ac:dyDescent="0.2">
      <c r="K248" s="13"/>
    </row>
    <row r="249" spans="11:11" x14ac:dyDescent="0.2">
      <c r="K249" s="13"/>
    </row>
    <row r="250" spans="11:11" x14ac:dyDescent="0.2">
      <c r="K250" s="13"/>
    </row>
    <row r="251" spans="11:11" x14ac:dyDescent="0.2">
      <c r="K251" s="13"/>
    </row>
    <row r="252" spans="11:11" x14ac:dyDescent="0.2">
      <c r="K252" s="13"/>
    </row>
    <row r="253" spans="11:11" x14ac:dyDescent="0.2">
      <c r="K253" s="13"/>
    </row>
    <row r="254" spans="11:11" x14ac:dyDescent="0.2">
      <c r="K254" s="13"/>
    </row>
    <row r="255" spans="11:11" x14ac:dyDescent="0.2">
      <c r="K255" s="13"/>
    </row>
    <row r="256" spans="11:11" x14ac:dyDescent="0.2">
      <c r="K256" s="13"/>
    </row>
    <row r="257" spans="11:11" x14ac:dyDescent="0.2">
      <c r="K257" s="13"/>
    </row>
    <row r="258" spans="11:11" x14ac:dyDescent="0.2">
      <c r="K258" s="13"/>
    </row>
    <row r="259" spans="11:11" x14ac:dyDescent="0.2">
      <c r="K259" s="13"/>
    </row>
    <row r="260" spans="11:11" x14ac:dyDescent="0.2">
      <c r="K260" s="13"/>
    </row>
    <row r="261" spans="11:11" x14ac:dyDescent="0.2">
      <c r="K261" s="13"/>
    </row>
    <row r="262" spans="11:11" x14ac:dyDescent="0.2">
      <c r="K262" s="13"/>
    </row>
    <row r="263" spans="11:11" x14ac:dyDescent="0.2">
      <c r="K263" s="13"/>
    </row>
    <row r="264" spans="11:11" x14ac:dyDescent="0.2">
      <c r="K264" s="13"/>
    </row>
    <row r="265" spans="11:11" x14ac:dyDescent="0.2">
      <c r="K265" s="13"/>
    </row>
    <row r="266" spans="11:11" x14ac:dyDescent="0.2">
      <c r="K266" s="13"/>
    </row>
    <row r="267" spans="11:11" x14ac:dyDescent="0.2">
      <c r="K267" s="13"/>
    </row>
    <row r="268" spans="11:11" x14ac:dyDescent="0.2">
      <c r="K268" s="13"/>
    </row>
    <row r="269" spans="11:11" x14ac:dyDescent="0.2">
      <c r="K269" s="13"/>
    </row>
    <row r="270" spans="11:11" x14ac:dyDescent="0.2">
      <c r="K270" s="13"/>
    </row>
    <row r="271" spans="11:11" x14ac:dyDescent="0.2">
      <c r="K271" s="13"/>
    </row>
    <row r="272" spans="11:11" x14ac:dyDescent="0.2">
      <c r="K272" s="13"/>
    </row>
    <row r="273" spans="11:11" x14ac:dyDescent="0.2">
      <c r="K273" s="13"/>
    </row>
    <row r="274" spans="11:11" x14ac:dyDescent="0.2">
      <c r="K274" s="13"/>
    </row>
    <row r="275" spans="11:11" x14ac:dyDescent="0.2">
      <c r="K275" s="13"/>
    </row>
    <row r="276" spans="11:11" x14ac:dyDescent="0.2">
      <c r="K276" s="13"/>
    </row>
    <row r="277" spans="11:11" x14ac:dyDescent="0.2">
      <c r="K277" s="13"/>
    </row>
    <row r="278" spans="11:11" x14ac:dyDescent="0.2">
      <c r="K278" s="13"/>
    </row>
    <row r="279" spans="11:11" x14ac:dyDescent="0.2">
      <c r="K279" s="13"/>
    </row>
    <row r="280" spans="11:11" x14ac:dyDescent="0.2">
      <c r="K280" s="13"/>
    </row>
    <row r="281" spans="11:11" x14ac:dyDescent="0.2">
      <c r="K281" s="13"/>
    </row>
    <row r="282" spans="11:11" x14ac:dyDescent="0.2">
      <c r="K282" s="13"/>
    </row>
    <row r="283" spans="11:11" x14ac:dyDescent="0.2">
      <c r="K283" s="13"/>
    </row>
  </sheetData>
  <sortState ref="A3:O128">
    <sortCondition ref="O3:O128"/>
    <sortCondition ref="A3:A128"/>
  </sortState>
  <dataConsolidate/>
  <mergeCells count="1">
    <mergeCell ref="A1:N1"/>
  </mergeCells>
  <phoneticPr fontId="2" type="noConversion"/>
  <printOptions gridLines="1"/>
  <pageMargins left="0.75" right="0.75" top="1" bottom="1" header="0.5" footer="0.5"/>
  <pageSetup scale="62" fitToHeight="6" orientation="landscape" r:id="rId1"/>
  <headerFooter alignWithMargins="0">
    <oddHeader>&amp;L&amp;Z&amp;F&amp;R&amp;P   of   &amp;N</oddHeader>
    <oddFooter>&amp;R   &amp;D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W40" sqref="W40"/>
    </sheetView>
  </sheetViews>
  <sheetFormatPr defaultColWidth="9" defaultRowHeight="12.75" x14ac:dyDescent="0.2"/>
  <cols>
    <col min="1" max="1" width="11.28515625" customWidth="1"/>
    <col min="4" max="4" width="21.28515625" customWidth="1"/>
  </cols>
  <sheetData>
    <row r="1" spans="1:14" ht="51" x14ac:dyDescent="0.2">
      <c r="A1" s="2" t="s">
        <v>149</v>
      </c>
      <c r="B1" s="1" t="s">
        <v>8</v>
      </c>
      <c r="C1" s="1" t="s">
        <v>0</v>
      </c>
      <c r="D1" s="18" t="s">
        <v>16</v>
      </c>
      <c r="E1" s="6" t="s">
        <v>1</v>
      </c>
      <c r="F1" s="6" t="s">
        <v>55</v>
      </c>
      <c r="G1" s="6" t="s">
        <v>121</v>
      </c>
      <c r="H1" s="6" t="s">
        <v>60</v>
      </c>
      <c r="I1" s="6" t="s">
        <v>61</v>
      </c>
      <c r="J1" s="20" t="s">
        <v>64</v>
      </c>
      <c r="K1" s="10" t="s">
        <v>2</v>
      </c>
      <c r="L1" s="10" t="s">
        <v>3</v>
      </c>
      <c r="M1" s="1" t="s">
        <v>6</v>
      </c>
      <c r="N1" s="14" t="s">
        <v>4</v>
      </c>
    </row>
    <row r="12" spans="1:14" ht="25.5" x14ac:dyDescent="0.2">
      <c r="A12" s="4" t="s">
        <v>11</v>
      </c>
      <c r="B12">
        <v>41</v>
      </c>
      <c r="C12" s="12" t="s">
        <v>7</v>
      </c>
      <c r="D12" s="19" t="s">
        <v>38</v>
      </c>
      <c r="E12" s="8">
        <v>37826</v>
      </c>
      <c r="F12" s="8"/>
      <c r="G12" s="21">
        <f>SUM(F12,-E12)</f>
        <v>-37826</v>
      </c>
      <c r="H12" s="8"/>
      <c r="I12" s="8"/>
      <c r="J12" s="22"/>
      <c r="K12" s="17" t="s">
        <v>13</v>
      </c>
      <c r="L12" s="16" t="s">
        <v>39</v>
      </c>
      <c r="M12">
        <v>416</v>
      </c>
    </row>
    <row r="13" spans="1:14" ht="25.5" x14ac:dyDescent="0.2">
      <c r="A13" s="4" t="s">
        <v>11</v>
      </c>
      <c r="B13">
        <v>41</v>
      </c>
      <c r="C13" s="12" t="s">
        <v>5</v>
      </c>
      <c r="D13" s="19" t="s">
        <v>38</v>
      </c>
      <c r="E13" s="8">
        <v>37828</v>
      </c>
      <c r="F13" s="8"/>
      <c r="G13" s="21">
        <f>SUM(F13,-E13)</f>
        <v>-37828</v>
      </c>
      <c r="H13" s="8"/>
      <c r="I13" s="8"/>
      <c r="J13" s="22"/>
      <c r="K13" s="17" t="s">
        <v>13</v>
      </c>
      <c r="L13" s="16" t="s">
        <v>39</v>
      </c>
      <c r="M13">
        <v>414</v>
      </c>
    </row>
    <row r="14" spans="1:14" x14ac:dyDescent="0.2">
      <c r="A14" s="4"/>
      <c r="C14" s="12"/>
      <c r="D14" s="19"/>
      <c r="E14" s="8"/>
      <c r="F14" s="8"/>
      <c r="G14" s="21"/>
      <c r="H14" s="8"/>
      <c r="I14" s="8"/>
      <c r="J14" s="22"/>
      <c r="K14" s="17"/>
      <c r="L14" s="16"/>
    </row>
    <row r="15" spans="1:14" ht="25.5" x14ac:dyDescent="0.2">
      <c r="A15" s="4" t="s">
        <v>10</v>
      </c>
      <c r="B15">
        <v>41</v>
      </c>
      <c r="C15" s="12" t="s">
        <v>7</v>
      </c>
      <c r="D15" s="19" t="s">
        <v>33</v>
      </c>
      <c r="E15" s="8">
        <v>37927</v>
      </c>
      <c r="F15" s="8"/>
      <c r="G15" s="21">
        <f>SUM(F15,-E15)</f>
        <v>-37927</v>
      </c>
      <c r="H15" s="8"/>
      <c r="I15" s="8"/>
      <c r="J15" s="22"/>
      <c r="K15" s="17" t="s">
        <v>34</v>
      </c>
      <c r="L15" s="16" t="s">
        <v>35</v>
      </c>
      <c r="M15">
        <v>342</v>
      </c>
    </row>
    <row r="16" spans="1:14" x14ac:dyDescent="0.2">
      <c r="A16" s="4"/>
      <c r="C16" s="12"/>
      <c r="D16" s="19"/>
      <c r="E16" s="8"/>
      <c r="F16" s="8"/>
      <c r="G16" s="21"/>
      <c r="H16" s="8"/>
      <c r="I16" s="8"/>
      <c r="J16" s="22"/>
      <c r="K16" s="17"/>
      <c r="L16" s="16"/>
    </row>
    <row r="17" spans="1:13" ht="25.5" x14ac:dyDescent="0.2">
      <c r="A17" s="4" t="s">
        <v>20</v>
      </c>
      <c r="B17">
        <v>41</v>
      </c>
      <c r="C17" s="12" t="s">
        <v>7</v>
      </c>
      <c r="D17" s="19" t="s">
        <v>21</v>
      </c>
      <c r="E17" s="8">
        <v>38041</v>
      </c>
      <c r="F17" s="8"/>
      <c r="G17" s="21">
        <f>SUM(F17,-E17)</f>
        <v>-38041</v>
      </c>
      <c r="H17" s="8"/>
      <c r="I17" s="8"/>
      <c r="J17" s="22"/>
      <c r="K17" s="17" t="s">
        <v>22</v>
      </c>
      <c r="L17" s="16" t="s">
        <v>23</v>
      </c>
      <c r="M17">
        <v>460</v>
      </c>
    </row>
    <row r="18" spans="1:13" ht="25.5" x14ac:dyDescent="0.2">
      <c r="A18" s="4" t="s">
        <v>20</v>
      </c>
      <c r="B18">
        <v>42</v>
      </c>
      <c r="C18" s="12" t="s">
        <v>7</v>
      </c>
      <c r="D18" s="19" t="s">
        <v>24</v>
      </c>
      <c r="E18" s="8">
        <v>38041</v>
      </c>
      <c r="F18" s="8"/>
      <c r="G18" s="21">
        <f>SUM(F18,-E18)</f>
        <v>-38041</v>
      </c>
      <c r="H18" s="8"/>
      <c r="I18" s="8"/>
      <c r="J18" s="22"/>
      <c r="K18" s="17" t="s">
        <v>25</v>
      </c>
      <c r="L18" s="16" t="s">
        <v>26</v>
      </c>
      <c r="M18">
        <v>457</v>
      </c>
    </row>
    <row r="19" spans="1:13" x14ac:dyDescent="0.2">
      <c r="A19" s="4"/>
      <c r="C19" s="12"/>
      <c r="D19" s="19"/>
      <c r="E19" s="8"/>
      <c r="F19" s="8"/>
      <c r="G19" s="21"/>
      <c r="H19" s="8"/>
      <c r="I19" s="8"/>
      <c r="J19" s="22"/>
      <c r="K19" s="17"/>
      <c r="L19" s="16"/>
    </row>
    <row r="20" spans="1:13" ht="25.5" x14ac:dyDescent="0.2">
      <c r="A20" s="4" t="s">
        <v>27</v>
      </c>
      <c r="B20">
        <v>42</v>
      </c>
      <c r="C20" s="12" t="s">
        <v>7</v>
      </c>
      <c r="D20" s="19" t="s">
        <v>28</v>
      </c>
      <c r="E20" s="8">
        <v>38054</v>
      </c>
      <c r="F20" s="8"/>
      <c r="G20" s="21">
        <f>SUM(F20,-E20)</f>
        <v>-38054</v>
      </c>
      <c r="H20" s="8"/>
      <c r="I20" s="8"/>
      <c r="J20" s="22"/>
      <c r="K20" s="17" t="s">
        <v>29</v>
      </c>
      <c r="L20" s="16" t="s">
        <v>31</v>
      </c>
      <c r="M20">
        <v>658</v>
      </c>
    </row>
    <row r="21" spans="1:13" ht="25.5" x14ac:dyDescent="0.2">
      <c r="A21" s="4" t="s">
        <v>27</v>
      </c>
      <c r="B21">
        <v>42</v>
      </c>
      <c r="C21" s="12" t="s">
        <v>7</v>
      </c>
      <c r="D21" s="19" t="s">
        <v>28</v>
      </c>
      <c r="E21" s="8">
        <v>38056</v>
      </c>
      <c r="F21" s="8"/>
      <c r="G21" s="21">
        <f>SUM(F21,-E21)</f>
        <v>-38056</v>
      </c>
      <c r="H21" s="8"/>
      <c r="I21" s="8"/>
      <c r="J21" s="22"/>
      <c r="K21" s="17" t="s">
        <v>30</v>
      </c>
      <c r="L21" s="16" t="s">
        <v>32</v>
      </c>
      <c r="M21">
        <v>659</v>
      </c>
    </row>
    <row r="22" spans="1:13" x14ac:dyDescent="0.2">
      <c r="A22" s="4"/>
      <c r="C22" s="12"/>
      <c r="D22" s="19"/>
      <c r="E22" s="8"/>
      <c r="F22" s="8"/>
      <c r="G22" s="21"/>
      <c r="H22" s="8"/>
      <c r="I22" s="8"/>
      <c r="J22" s="22"/>
      <c r="K22" s="17"/>
      <c r="L22" s="16"/>
    </row>
    <row r="23" spans="1:13" ht="25.5" x14ac:dyDescent="0.2">
      <c r="A23" s="4" t="s">
        <v>36</v>
      </c>
      <c r="B23">
        <v>41</v>
      </c>
      <c r="C23" s="12" t="s">
        <v>7</v>
      </c>
      <c r="D23" s="19" t="s">
        <v>21</v>
      </c>
      <c r="E23" s="8">
        <v>38084</v>
      </c>
      <c r="F23" s="8"/>
      <c r="G23" s="21">
        <f>SUM(F23,-E23)</f>
        <v>-38084</v>
      </c>
      <c r="H23" s="8"/>
      <c r="I23" s="8"/>
      <c r="J23" s="22"/>
      <c r="K23" s="17" t="s">
        <v>37</v>
      </c>
      <c r="L23" s="16" t="s">
        <v>23</v>
      </c>
      <c r="M23">
        <v>453</v>
      </c>
    </row>
    <row r="24" spans="1:13" x14ac:dyDescent="0.2">
      <c r="A24" s="4"/>
      <c r="C24" s="12"/>
      <c r="D24" s="19"/>
      <c r="E24" s="8"/>
      <c r="F24" s="8"/>
      <c r="G24" s="21"/>
      <c r="H24" s="8"/>
      <c r="I24" s="8"/>
      <c r="J24" s="22"/>
      <c r="K24" s="17"/>
      <c r="L24" s="16"/>
    </row>
    <row r="25" spans="1:13" ht="25.5" x14ac:dyDescent="0.2">
      <c r="A25" s="4" t="s">
        <v>40</v>
      </c>
      <c r="B25">
        <v>43</v>
      </c>
      <c r="C25" s="12" t="s">
        <v>7</v>
      </c>
      <c r="D25" s="19"/>
      <c r="E25" s="8">
        <v>38176</v>
      </c>
      <c r="F25" s="8"/>
      <c r="G25" s="21">
        <f>SUM(F25,-E25)</f>
        <v>-38176</v>
      </c>
      <c r="H25" s="8"/>
      <c r="I25" s="8"/>
      <c r="J25" s="22"/>
      <c r="K25" s="17" t="s">
        <v>41</v>
      </c>
      <c r="L25" s="16" t="s">
        <v>42</v>
      </c>
      <c r="M25">
        <v>914.4</v>
      </c>
    </row>
    <row r="27" spans="1:13" ht="25.5" x14ac:dyDescent="0.2">
      <c r="A27" s="4" t="s">
        <v>17</v>
      </c>
      <c r="B27">
        <v>41</v>
      </c>
      <c r="C27" s="12" t="s">
        <v>7</v>
      </c>
      <c r="D27" s="19"/>
      <c r="E27" s="8">
        <v>38229</v>
      </c>
      <c r="F27" s="8"/>
      <c r="G27" s="21">
        <f>SUM(F27,-E27)</f>
        <v>-38229</v>
      </c>
      <c r="H27" s="8"/>
      <c r="I27" s="8"/>
      <c r="J27" s="22"/>
      <c r="K27" s="17" t="s">
        <v>18</v>
      </c>
      <c r="L27" s="16" t="s">
        <v>19</v>
      </c>
      <c r="M27">
        <v>505</v>
      </c>
    </row>
    <row r="28" spans="1:13" ht="25.5" x14ac:dyDescent="0.2">
      <c r="A28" s="4" t="s">
        <v>27</v>
      </c>
      <c r="B28">
        <v>44</v>
      </c>
      <c r="C28" s="12" t="s">
        <v>7</v>
      </c>
      <c r="D28" s="19" t="s">
        <v>28</v>
      </c>
      <c r="E28" s="8">
        <v>38305</v>
      </c>
      <c r="F28" s="8"/>
      <c r="G28" s="21">
        <f>SUM(F28,-E28)</f>
        <v>-38305</v>
      </c>
      <c r="H28" s="8"/>
      <c r="I28" s="8"/>
      <c r="J28" s="22"/>
      <c r="K28" s="17" t="s">
        <v>43</v>
      </c>
      <c r="L28" s="16" t="s">
        <v>44</v>
      </c>
      <c r="M28">
        <v>660</v>
      </c>
    </row>
    <row r="30" spans="1:13" ht="25.5" x14ac:dyDescent="0.2">
      <c r="A30" s="4" t="s">
        <v>12</v>
      </c>
      <c r="B30">
        <v>41</v>
      </c>
      <c r="C30" s="12" t="s">
        <v>5</v>
      </c>
      <c r="D30" s="19"/>
      <c r="E30" s="8">
        <v>38309</v>
      </c>
      <c r="F30" s="8"/>
      <c r="G30" s="21">
        <f>SUM(F30,-E30)</f>
        <v>-38309</v>
      </c>
      <c r="H30" s="8"/>
      <c r="I30" s="8"/>
      <c r="J30" s="22"/>
      <c r="K30" s="17" t="s">
        <v>18</v>
      </c>
      <c r="L30" s="16" t="s">
        <v>19</v>
      </c>
      <c r="M30">
        <v>505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ARPs</vt:lpstr>
      <vt:lpstr>HARPs</vt:lpstr>
      <vt:lpstr>Sheet3</vt:lpstr>
      <vt:lpstr>ARPs!Print_Titles</vt:lpstr>
    </vt:vector>
  </TitlesOfParts>
  <Company>rsc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snyder</dc:creator>
  <cp:lastModifiedBy>HARP</cp:lastModifiedBy>
  <cp:lastPrinted>2010-01-20T20:10:02Z</cp:lastPrinted>
  <dcterms:created xsi:type="dcterms:W3CDTF">2005-04-27T18:30:51Z</dcterms:created>
  <dcterms:modified xsi:type="dcterms:W3CDTF">2025-08-08T20:04:56Z</dcterms:modified>
</cp:coreProperties>
</file>