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defaultThemeVersion="124226"/>
  <mc:AlternateContent xmlns:mc="http://schemas.openxmlformats.org/markup-compatibility/2006">
    <mc:Choice Requires="x15">
      <x15ac:absPath xmlns:x15ac="http://schemas.microsoft.com/office/spreadsheetml/2010/11/ac" url="C:\Users\lonnemanm\Documents\repositories\marinegeo.github.io\assets\projects\sed-biome\data-entry-spreadsheets\"/>
    </mc:Choice>
  </mc:AlternateContent>
  <xr:revisionPtr revIDLastSave="0" documentId="13_ncr:1_{D7983181-95E2-4927-9271-2EE4C66B2CBA}" xr6:coauthVersionLast="46" xr6:coauthVersionMax="46" xr10:uidLastSave="{00000000-0000-0000-0000-000000000000}"/>
  <bookViews>
    <workbookView xWindow="2685" yWindow="2685" windowWidth="28800" windowHeight="15555" firstSheet="3" activeTab="5" xr2:uid="{00000000-000D-0000-FFFF-FFFF00000000}"/>
  </bookViews>
  <sheets>
    <sheet name="protocol_metadata" sheetId="1" r:id="rId1"/>
    <sheet name="transect_metadata" sheetId="10" r:id="rId2"/>
    <sheet name="minicore_and_syringe_metadata" sheetId="12" r:id="rId3"/>
    <sheet name="teabag_decomposition_data" sheetId="4" r:id="rId4"/>
    <sheet name="sedimentation_data" sheetId="11" r:id="rId5"/>
    <sheet name="frame_fertilizer_presence" sheetId="13" r:id="rId6"/>
    <sheet name="glossary" sheetId="7" r:id="rId7"/>
  </sheets>
  <externalReferences>
    <externalReference r:id="rId8"/>
    <externalReference r:id="rId9"/>
  </externalReferences>
  <definedNames>
    <definedName name="coverType">[1]Vocab!$B$41:$B$44</definedName>
    <definedName name="grazingScars">[1]Vocab!$B$45:$B$46</definedName>
    <definedName name="percentCover">[1]Vocab!$B$21:$B$40</definedName>
    <definedName name="site" localSheetId="2">#REF!</definedName>
    <definedName name="site" localSheetId="1">[2]Vocab!$B$2:$B$13</definedName>
    <definedName name="site">#REF!</definedName>
    <definedName name="taxonRank" localSheetId="2">#REF!</definedName>
    <definedName name="taxonRank" localSheetId="1">[2]Vocab!$B$23:$B$29</definedName>
    <definedName name="taxonRank">#REF!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65" i="4" l="1"/>
  <c r="I64" i="4"/>
  <c r="I63" i="4"/>
  <c r="I62" i="4"/>
  <c r="I61" i="4"/>
  <c r="I60" i="4"/>
  <c r="I59" i="4"/>
  <c r="I58" i="4"/>
  <c r="I57" i="4"/>
  <c r="I56" i="4"/>
  <c r="I55" i="4"/>
  <c r="I54" i="4"/>
  <c r="I53" i="4"/>
  <c r="I52" i="4"/>
  <c r="I51" i="4"/>
  <c r="I50" i="4"/>
  <c r="I49" i="4"/>
  <c r="I48" i="4"/>
  <c r="I47" i="4"/>
  <c r="I46" i="4"/>
  <c r="I45" i="4"/>
  <c r="I44" i="4"/>
  <c r="I43" i="4"/>
  <c r="I42" i="4"/>
  <c r="I41" i="4"/>
  <c r="I40" i="4"/>
  <c r="I39" i="4"/>
  <c r="I38" i="4"/>
  <c r="I37" i="4"/>
  <c r="I36" i="4"/>
  <c r="I35" i="4"/>
  <c r="I34" i="4"/>
  <c r="I33" i="4"/>
  <c r="I32" i="4"/>
  <c r="I31" i="4"/>
  <c r="I30" i="4"/>
  <c r="I29" i="4"/>
  <c r="I28" i="4"/>
  <c r="I27" i="4"/>
  <c r="I26" i="4"/>
  <c r="I25" i="4"/>
  <c r="I24" i="4"/>
  <c r="I23" i="4"/>
  <c r="I22" i="4"/>
  <c r="I21" i="4"/>
  <c r="I20" i="4"/>
  <c r="I19" i="4"/>
  <c r="I18" i="4"/>
  <c r="I17" i="4"/>
  <c r="I16" i="4"/>
  <c r="I15" i="4"/>
  <c r="I14" i="4"/>
  <c r="I13" i="4"/>
  <c r="I12" i="4"/>
  <c r="I11" i="4"/>
  <c r="I10" i="4"/>
  <c r="I9" i="4"/>
  <c r="I8" i="4"/>
  <c r="I7" i="4"/>
  <c r="I6" i="4"/>
  <c r="I5" i="4"/>
  <c r="I4" i="4"/>
  <c r="I3" i="4"/>
  <c r="I2" i="4"/>
  <c r="L3" i="11" l="1"/>
  <c r="L4" i="11"/>
  <c r="L5" i="11"/>
  <c r="L6" i="11"/>
  <c r="L7" i="11"/>
  <c r="L2" i="11" l="1"/>
  <c r="K2" i="11"/>
  <c r="M2" i="11" l="1"/>
</calcChain>
</file>

<file path=xl/sharedStrings.xml><?xml version="1.0" encoding="utf-8"?>
<sst xmlns="http://schemas.openxmlformats.org/spreadsheetml/2006/main" count="672" uniqueCount="253">
  <si>
    <t>sheet</t>
  </si>
  <si>
    <t>unit</t>
  </si>
  <si>
    <t>date</t>
  </si>
  <si>
    <t>YYYY-MM-DD</t>
  </si>
  <si>
    <t>Note the version of the MarineGEO protocol referenced to collect these data</t>
  </si>
  <si>
    <t>The date the sample was processed in the lab</t>
  </si>
  <si>
    <t>xx.xxxxx</t>
  </si>
  <si>
    <t>xxx.xxxxx</t>
  </si>
  <si>
    <t>meters</t>
  </si>
  <si>
    <t>This sheet contains the protocol's sample data</t>
  </si>
  <si>
    <t>The sheet in which the field occurs</t>
  </si>
  <si>
    <t>The name of the field being defined</t>
  </si>
  <si>
    <t>The field definition</t>
  </si>
  <si>
    <t>text</t>
  </si>
  <si>
    <t>The format the field should follow</t>
  </si>
  <si>
    <t>E-mail of contact person</t>
  </si>
  <si>
    <t>vX.Y.Z</t>
  </si>
  <si>
    <t>The units the field should contain</t>
  </si>
  <si>
    <t>This sheet is intended to offer specific information about the individual samples collected</t>
  </si>
  <si>
    <t>This sheet contains information about the people and places involved in data collection</t>
  </si>
  <si>
    <t>Please record any special cirucumstances that impact the interpretation of the data</t>
  </si>
  <si>
    <t>How to contact MarineGEO with any questions or concerns</t>
  </si>
  <si>
    <t>numeric</t>
  </si>
  <si>
    <t>This sheet gives definitions of the column headers</t>
  </si>
  <si>
    <t>The type of entry that should occupy the field (e.g., text, decimal, integer, date, etc.)</t>
  </si>
  <si>
    <t>protocol_name</t>
  </si>
  <si>
    <t>contact_person</t>
  </si>
  <si>
    <t>contact_email_address</t>
  </si>
  <si>
    <t>data_entry_person</t>
  </si>
  <si>
    <t>notes</t>
  </si>
  <si>
    <t>protocol_version</t>
  </si>
  <si>
    <t>contact_us</t>
  </si>
  <si>
    <t>field_name</t>
  </si>
  <si>
    <t>definition</t>
  </si>
  <si>
    <t>field_type</t>
  </si>
  <si>
    <t>format_text</t>
  </si>
  <si>
    <t>protocol_metadata</t>
  </si>
  <si>
    <t>The name of the protocol used</t>
  </si>
  <si>
    <t>glossary</t>
  </si>
  <si>
    <t>sample_processing_date</t>
  </si>
  <si>
    <t>data_entry_day</t>
  </si>
  <si>
    <t>data_entry_month</t>
  </si>
  <si>
    <t>data_entry_year</t>
  </si>
  <si>
    <t>Day of final data entry</t>
  </si>
  <si>
    <t>integer</t>
  </si>
  <si>
    <t>DD</t>
  </si>
  <si>
    <t>Month of final data entry</t>
  </si>
  <si>
    <t>MM</t>
  </si>
  <si>
    <t>Year of final data entry</t>
  </si>
  <si>
    <t>YYYY</t>
  </si>
  <si>
    <t>sample_metadata_notes</t>
  </si>
  <si>
    <t>sample_data_notes</t>
  </si>
  <si>
    <t>Any additional notes regarding observations, context, or concerns about the data.</t>
  </si>
  <si>
    <t>data_collector</t>
  </si>
  <si>
    <t>Name(s) of data collector(s)</t>
  </si>
  <si>
    <t>Full name of data entry person</t>
  </si>
  <si>
    <t>sample_processing_person</t>
  </si>
  <si>
    <r>
      <rPr>
        <b/>
        <sz val="14"/>
        <color theme="1"/>
        <rFont val="Calibri (Body)_x0000_"/>
      </rPr>
      <t>Using this spreadsheet:</t>
    </r>
    <r>
      <rPr>
        <b/>
        <u/>
        <sz val="14"/>
        <color theme="1"/>
        <rFont val="Calibri (Body)_x0000_"/>
      </rPr>
      <t xml:space="preserve">
</t>
    </r>
    <r>
      <rPr>
        <sz val="14"/>
        <color theme="1"/>
        <rFont val="Calibri (Body)_x0000_"/>
      </rPr>
      <t>MarineGEO spreadsheets follow a standard format, each consisting of several sheets: protocol metadata, sample metadata, sample data, and a glossary. Metadata for each column can be found by selecting the header cell for that column, or in the glossary sheet. Please do not add columns. Use note columns to provide additional information or context.</t>
    </r>
    <r>
      <rPr>
        <b/>
        <u/>
        <sz val="14"/>
        <color theme="1"/>
        <rFont val="Calibri (Body)_x0000_"/>
      </rPr>
      <t xml:space="preserve"> </t>
    </r>
  </si>
  <si>
    <t>The full name of the person processing the sample (no initials; ONLY one name per sample)</t>
  </si>
  <si>
    <t>The date the sample was collected in the field (YYYY-MM-DD)</t>
  </si>
  <si>
    <t>sediment_classification</t>
  </si>
  <si>
    <t>human_impact_source</t>
  </si>
  <si>
    <t>sample_deployment_date</t>
  </si>
  <si>
    <t>frame_id</t>
  </si>
  <si>
    <t>tea_type</t>
  </si>
  <si>
    <t>final_tea_bag_weight_g</t>
  </si>
  <si>
    <t>treatment</t>
  </si>
  <si>
    <t>site_number</t>
  </si>
  <si>
    <t>country</t>
  </si>
  <si>
    <t>city</t>
  </si>
  <si>
    <t>frame_number</t>
  </si>
  <si>
    <t>Control or fertilised. Control frames are labelled as SiteX-CX  and fertilised frames as SiteX-FX.</t>
  </si>
  <si>
    <t>tea_bag_sample_id</t>
  </si>
  <si>
    <t>ID of the laminated label placed in mesh bag</t>
  </si>
  <si>
    <t>Short ID written on the tea bag</t>
  </si>
  <si>
    <t>Type of tea used: Rooibos tea or Green tea.</t>
  </si>
  <si>
    <t>0.0000g</t>
  </si>
  <si>
    <t>grammes</t>
  </si>
  <si>
    <t>Name of person to be contacted = Name of the principal investigator</t>
  </si>
  <si>
    <r>
      <t xml:space="preserve">Questions or comments? Please contact the project leader, Dr. Guibert Isis, at </t>
    </r>
    <r>
      <rPr>
        <u/>
        <sz val="14"/>
        <color rgb="FF0070C0"/>
        <rFont val="Calibri"/>
        <family val="2"/>
        <scheme val="minor"/>
      </rPr>
      <t xml:space="preserve"> iguibert@hku.hk</t>
    </r>
  </si>
  <si>
    <t>Enter the number of your site. Site numbers can be found in the map that you received in the package or on the MarineGEO protocol website: https://marinegeo.github.io/projects/sed-biome</t>
  </si>
  <si>
    <t>transect_begin_decimal_latitude</t>
  </si>
  <si>
    <t>transect_begin_decimal_longitude</t>
  </si>
  <si>
    <t>transect_end_decimal_latitude</t>
  </si>
  <si>
    <t>transect_end_decimal_longitude</t>
  </si>
  <si>
    <t>Latitude of the transect beginning, in decimal degrees (to five decimal places)</t>
  </si>
  <si>
    <t>Longitude of the transect beginning, in decimal degrees (to five decimal places)</t>
  </si>
  <si>
    <t>Latitude of the transect ending, in decimal degrees (to five decimal places)</t>
  </si>
  <si>
    <t>habitat_type</t>
  </si>
  <si>
    <t>SED-BIOME</t>
  </si>
  <si>
    <t>sample_retrieval_date</t>
  </si>
  <si>
    <t>total_days_of_deployment</t>
  </si>
  <si>
    <t>bottle_id</t>
  </si>
  <si>
    <t>weight_initial_jar</t>
  </si>
  <si>
    <t>weight_initial_jar_and_dried_sediment</t>
  </si>
  <si>
    <t>weight_dried_sediment_g</t>
  </si>
  <si>
    <t>organisms_removed_from_jar</t>
  </si>
  <si>
    <t>weight_sediment_mg</t>
  </si>
  <si>
    <t>bottom_area_jar_cm2</t>
  </si>
  <si>
    <t>sedimentation_rate_mg_cm2_d1</t>
  </si>
  <si>
    <t>teabag_decomposition_data</t>
  </si>
  <si>
    <t>date of the deploment of the traps</t>
  </si>
  <si>
    <t>date of the retrieval of the traps</t>
  </si>
  <si>
    <t>total number of days</t>
  </si>
  <si>
    <t>Number of the bottle as indicated on the bottle (Site X - C /F- BX)</t>
  </si>
  <si>
    <t>ID of the frame as indicated on the boyant chain and map (SiteX-C/FX)</t>
  </si>
  <si>
    <t>initial weight of the jar without sediment</t>
  </si>
  <si>
    <t>initial weight of the jar and dried sediment</t>
  </si>
  <si>
    <t>weight of the dried sediment in g</t>
  </si>
  <si>
    <t>g</t>
  </si>
  <si>
    <t>type of organisms removed fron the jar before drying</t>
  </si>
  <si>
    <t>weight of the dried sediment in mg</t>
  </si>
  <si>
    <t>mg</t>
  </si>
  <si>
    <t>area of the jar</t>
  </si>
  <si>
    <t>cm2</t>
  </si>
  <si>
    <t>sedimentation rate per day</t>
  </si>
  <si>
    <t>mg.cm2.d-1</t>
  </si>
  <si>
    <t>sedimentation_data</t>
  </si>
  <si>
    <t>short_tea_bag_sample_id</t>
  </si>
  <si>
    <t>The date the sample was deployed in the field (YYYY-MM-DD)</t>
  </si>
  <si>
    <t>Number of the frame as indicated on the boyant chain and map (1 to 16)</t>
  </si>
  <si>
    <t>weight, in grams of the tea bags. Please refer to the protocol for instructions for weighing the tea bags.</t>
  </si>
  <si>
    <t>Indicate whether the frame is deployment using a control or fertilizer treatment.</t>
  </si>
  <si>
    <t>porewater sample</t>
  </si>
  <si>
    <t>F3 - porewater</t>
  </si>
  <si>
    <t>F2 - porewater</t>
  </si>
  <si>
    <t>F1 - porewater</t>
  </si>
  <si>
    <t>C3 - porewater</t>
  </si>
  <si>
    <t>C2 - porewater</t>
  </si>
  <si>
    <t>C1 - porewater</t>
  </si>
  <si>
    <t>frame sediment sample - metabarcoding</t>
  </si>
  <si>
    <t>sample_collection_notes</t>
  </si>
  <si>
    <t>sample_processing_persons</t>
  </si>
  <si>
    <t>collection_date</t>
  </si>
  <si>
    <t>type</t>
  </si>
  <si>
    <t>sample_id</t>
  </si>
  <si>
    <t>transect_metadata</t>
  </si>
  <si>
    <t>minicore_and_syringe_metadata</t>
  </si>
  <si>
    <t>A brief description of the type of sample collected</t>
  </si>
  <si>
    <t>The unique ID of the sample</t>
  </si>
  <si>
    <t>depth_min_m</t>
  </si>
  <si>
    <t>depth_max_m</t>
  </si>
  <si>
    <t>Maximum site depth in meters</t>
  </si>
  <si>
    <t>Minimum site depth in meters</t>
  </si>
  <si>
    <t>Describe any human impacts relevant to the site location</t>
  </si>
  <si>
    <t>Provide the habitat type of the site location</t>
  </si>
  <si>
    <t>Classify the sediment at the site location</t>
  </si>
  <si>
    <t>France</t>
  </si>
  <si>
    <t>St Denis</t>
  </si>
  <si>
    <t>Site2-C-Sediment #1</t>
  </si>
  <si>
    <t>Site2-C-Sediment #2</t>
  </si>
  <si>
    <t>Site2-F-Sediment #1</t>
  </si>
  <si>
    <t>Site2-F-Sediment #2</t>
  </si>
  <si>
    <t>Site2-C1</t>
  </si>
  <si>
    <t>Site2-C2</t>
  </si>
  <si>
    <t>Site2-C3</t>
  </si>
  <si>
    <t>Site2-C4</t>
  </si>
  <si>
    <t>Site2-F1</t>
  </si>
  <si>
    <t>Site2-F2</t>
  </si>
  <si>
    <t>Site2-F3</t>
  </si>
  <si>
    <t>Site2-F4</t>
  </si>
  <si>
    <t>Site 2 - C - B1</t>
  </si>
  <si>
    <t>Site 2 - C - B2</t>
  </si>
  <si>
    <t>Site 2 - C - B3</t>
  </si>
  <si>
    <t>Site 2 - F - B1</t>
  </si>
  <si>
    <t>Site 2 - F - B2</t>
  </si>
  <si>
    <t>Site 2 - F - B3</t>
  </si>
  <si>
    <t>control</t>
  </si>
  <si>
    <t>Site 2 - C1</t>
  </si>
  <si>
    <t>rooibos</t>
  </si>
  <si>
    <t>Site 2 - C1
 Rooibos 1</t>
  </si>
  <si>
    <t>Site 2 - C1
 Rooibos 2</t>
  </si>
  <si>
    <t>green</t>
  </si>
  <si>
    <t>Site 2 - C1
 Green 1</t>
  </si>
  <si>
    <t>Site 2 - C1
 Green 2</t>
  </si>
  <si>
    <t>Site 2 - C2</t>
  </si>
  <si>
    <t>Site 2 - C2
 Rooibos 3</t>
  </si>
  <si>
    <t>Site 2 - C2
 Rooibos 4</t>
  </si>
  <si>
    <t>Site 2 - C2
 Green 3</t>
  </si>
  <si>
    <t>Site 2 - C2
 Green 4</t>
  </si>
  <si>
    <t>Site 2 - C3</t>
  </si>
  <si>
    <t>Site 2 - C3
 Rooibos 5</t>
  </si>
  <si>
    <t>Site 2 - C3
 Rooibos 6</t>
  </si>
  <si>
    <t>Site 2 - C3
 Green 5</t>
  </si>
  <si>
    <t>Site 2 - C3
 Green 6</t>
  </si>
  <si>
    <t>Site 2 - C4</t>
  </si>
  <si>
    <t>Site 2 - C4
 Rooibos 7</t>
  </si>
  <si>
    <t>Site 2 - C4
 Rooibos 8</t>
  </si>
  <si>
    <t>Site 2 - C4
 Green 7</t>
  </si>
  <si>
    <t>Site 2 - C4
 Green 8</t>
  </si>
  <si>
    <t>Site 2 - C5</t>
  </si>
  <si>
    <t>Site 2 - C5
 Rooibos 9</t>
  </si>
  <si>
    <t>Site 2 - C5
 Rooibos 10</t>
  </si>
  <si>
    <t>Site 2 - C5
 Green 9</t>
  </si>
  <si>
    <t>Site 2 - C5
 Green 10</t>
  </si>
  <si>
    <t>Site 2 - C6</t>
  </si>
  <si>
    <t>Site 2 - C6
 Rooibos 11</t>
  </si>
  <si>
    <t>Site 2 - C6
 Rooibos 12</t>
  </si>
  <si>
    <t>Site 2 - C6
 Green 11</t>
  </si>
  <si>
    <t>Site 2 - C6
 Green 12</t>
  </si>
  <si>
    <t>Site 2 - C7</t>
  </si>
  <si>
    <t>Site 2 - C7
 Rooibos 13</t>
  </si>
  <si>
    <t>Site 2 - C7
 Rooibos 14</t>
  </si>
  <si>
    <t>Site 2 - C7
 Green 13</t>
  </si>
  <si>
    <t>Site 2 - C7
 Green 14</t>
  </si>
  <si>
    <t>Site 2 - C8</t>
  </si>
  <si>
    <t>Site 2 - C8
 Rooibos 15</t>
  </si>
  <si>
    <t>Site 2 - C8
 Rooibos 16</t>
  </si>
  <si>
    <t>Site 2 - C8
 Green 15</t>
  </si>
  <si>
    <t>Site 2 - C8
 Green 16</t>
  </si>
  <si>
    <t>fertilised</t>
  </si>
  <si>
    <t>Site 2 - F1</t>
  </si>
  <si>
    <t>Site 2 - F1
 Rooibos 17</t>
  </si>
  <si>
    <t>Site 2 - F1
 Rooibos 18</t>
  </si>
  <si>
    <t>Site 2 - F1
 Green 17</t>
  </si>
  <si>
    <t>Site 2 - F1
 Green 18</t>
  </si>
  <si>
    <t>Site 2 - F2</t>
  </si>
  <si>
    <t>Site 2 - F2
 Rooibos 19</t>
  </si>
  <si>
    <t>Site 2 - F2
 Rooibos 20</t>
  </si>
  <si>
    <t>Site 2 - F2
 Green 19</t>
  </si>
  <si>
    <t>Site 2 - F2
 Green 20</t>
  </si>
  <si>
    <t>Site 2 - F3</t>
  </si>
  <si>
    <t>Site 2 - F3
 Rooibos 21</t>
  </si>
  <si>
    <t>Site 2 - F3
 Rooibos 22</t>
  </si>
  <si>
    <t>Site 2 - F3
 Green 21</t>
  </si>
  <si>
    <t>Site 2 - F3
 Green 22</t>
  </si>
  <si>
    <t>Site 2 - F4</t>
  </si>
  <si>
    <t>Site 2 - F4
 Rooibos 23</t>
  </si>
  <si>
    <t>Site 2 - F4
 Rooibos 24</t>
  </si>
  <si>
    <t>Site 2 - F4
 Green 23</t>
  </si>
  <si>
    <t>Site 2 - F4
 Green 24</t>
  </si>
  <si>
    <t>Site 2 - F5</t>
  </si>
  <si>
    <t>Site 2 - F5
 Rooibos 25</t>
  </si>
  <si>
    <t>Site 2 - F5
 Rooibos 26</t>
  </si>
  <si>
    <t>Site 2 - F5
 Green 25</t>
  </si>
  <si>
    <t>Site 2 - F5
 Green 26</t>
  </si>
  <si>
    <t>Site 2 - F6</t>
  </si>
  <si>
    <t>Site 2 - F6
 Rooibos 27</t>
  </si>
  <si>
    <t>Site 2 - F6
 Rooibos 28</t>
  </si>
  <si>
    <t>Site 2 - F6
 Green 27</t>
  </si>
  <si>
    <t>Site 2 - F6
 Green 28</t>
  </si>
  <si>
    <t>Site 2 - F7</t>
  </si>
  <si>
    <t>Site 2 - F7
 Rooibos 29</t>
  </si>
  <si>
    <t>Site 2 - F7
 Rooibos 30</t>
  </si>
  <si>
    <t>Site 2 - F7
 Green 29</t>
  </si>
  <si>
    <t>Site 2 - F7
 Green 30</t>
  </si>
  <si>
    <t>Site 2 - F8</t>
  </si>
  <si>
    <t>Site 2 - F8
 Rooibos 31</t>
  </si>
  <si>
    <t>Site 2 - F8
 Rooibos 32</t>
  </si>
  <si>
    <t>Site 2 - F8
 Green 31</t>
  </si>
  <si>
    <t>Site 2 - F8
 Green 32</t>
  </si>
  <si>
    <t>sediment sample - organic matter</t>
  </si>
  <si>
    <t>fertilizer_presence_or_absence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</si>
</sst>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7">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b/>
      <sz val="16"/>
      <color theme="1"/>
      <name val="Calibri"/>
      <family val="2"/>
      <scheme val="minor"/>
    </font>
    <font>
      <b/>
      <sz val="11"/>
      <color theme="1"/>
      <name val="Calibri"/>
      <family val="2"/>
      <scheme val="minor"/>
    </font>
    <font>
      <b/>
      <sz val="14"/>
      <color theme="1"/>
      <name val="Calibri (Body)_x0000_"/>
    </font>
    <font>
      <sz val="14"/>
      <color theme="1"/>
      <name val="Calibri (Body)_x0000_"/>
    </font>
    <font>
      <b/>
      <sz val="12"/>
      <color theme="1"/>
      <name val="Calibri"/>
      <family val="2"/>
      <scheme val="minor"/>
    </font>
    <font>
      <sz val="12"/>
      <color theme="0"/>
      <name val="Calibri"/>
      <family val="2"/>
      <scheme val="minor"/>
    </font>
    <font>
      <sz val="14"/>
      <color theme="1"/>
      <name val="Calibri"/>
      <family val="2"/>
      <scheme val="minor"/>
    </font>
    <font>
      <b/>
      <u/>
      <sz val="14"/>
      <color theme="1"/>
      <name val="Calibri (Body)_x0000_"/>
    </font>
    <font>
      <sz val="12"/>
      <name val="Calibri"/>
      <family val="2"/>
      <scheme val="minor"/>
    </font>
    <font>
      <i/>
      <sz val="12"/>
      <color theme="1"/>
      <name val="Calibri"/>
      <family val="2"/>
      <scheme val="minor"/>
    </font>
    <font>
      <b/>
      <sz val="12"/>
      <color theme="0"/>
      <name val="Calibri"/>
      <family val="2"/>
      <scheme val="minor"/>
    </font>
    <font>
      <u/>
      <sz val="14"/>
      <color rgb="FF0070C0"/>
      <name val="Calibri"/>
      <family val="2"/>
      <scheme val="minor"/>
    </font>
    <font>
      <sz val="11"/>
      <color theme="0"/>
      <name val="Calibri"/>
      <family val="2"/>
      <scheme val="minor"/>
    </font>
    <font>
      <sz val="14"/>
      <color rgb="FF000000"/>
      <name val="Arial"/>
      <family val="2"/>
    </font>
    <font>
      <sz val="11"/>
      <color rgb="FF000000"/>
      <name val="Calibri"/>
      <family val="2"/>
      <scheme val="minor"/>
    </font>
    <font>
      <sz val="10"/>
      <name val="Arial"/>
    </font>
    <font>
      <sz val="12"/>
      <color rgb="FF000000"/>
      <name val="Calibri"/>
      <family val="2"/>
    </font>
    <font>
      <sz val="10"/>
      <color rgb="FF000000"/>
      <name val="Arial"/>
      <family val="2"/>
    </font>
    <font>
      <sz val="12"/>
      <name val="Calibri"/>
      <family val="2"/>
    </font>
    <font>
      <sz val="11"/>
      <color theme="1"/>
      <name val="Calibri"/>
      <family val="2"/>
    </font>
    <font>
      <sz val="11"/>
      <color rgb="FF000000"/>
      <name val="Calibri"/>
      <family val="2"/>
    </font>
    <font>
      <sz val="8"/>
      <name val="Calibri"/>
      <family val="2"/>
      <scheme val="minor"/>
    </font>
  </fonts>
  <fills count="7">
    <fill>
      <patternFill patternType="none"/>
    </fill>
    <fill>
      <patternFill patternType="gray125"/>
    </fill>
    <fill>
      <patternFill patternType="solid">
        <fgColor rgb="FFC7EAFE"/>
        <bgColor indexed="64"/>
      </patternFill>
    </fill>
    <fill>
      <patternFill patternType="solid">
        <fgColor rgb="FF00BABC"/>
        <bgColor indexed="64"/>
      </patternFill>
    </fill>
    <fill>
      <patternFill patternType="solid">
        <fgColor rgb="FF0E5388"/>
        <bgColor indexed="64"/>
      </patternFill>
    </fill>
    <fill>
      <patternFill patternType="solid">
        <fgColor rgb="FF58595B"/>
        <bgColor indexed="64"/>
      </patternFill>
    </fill>
    <fill>
      <patternFill patternType="solid">
        <fgColor rgb="FFA5CF4F"/>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52">
    <xf numFmtId="0" fontId="0" fillId="0" borderId="0" xfId="0"/>
    <xf numFmtId="0" fontId="0" fillId="0" borderId="0" xfId="0" applyProtection="1">
      <protection locked="0"/>
    </xf>
    <xf numFmtId="164" fontId="0" fillId="0" borderId="0" xfId="0" applyNumberFormat="1"/>
    <xf numFmtId="0" fontId="8" fillId="0" borderId="0" xfId="0" applyFont="1" applyAlignment="1">
      <alignment vertical="center" wrapText="1"/>
    </xf>
    <xf numFmtId="0" fontId="5" fillId="2" borderId="1" xfId="0" applyFont="1" applyFill="1" applyBorder="1" applyAlignment="1">
      <alignment vertical="center" wrapText="1"/>
    </xf>
    <xf numFmtId="0" fontId="9" fillId="2" borderId="1" xfId="0" applyFont="1" applyFill="1" applyBorder="1" applyAlignment="1">
      <alignment horizontal="left" vertical="top" wrapText="1"/>
    </xf>
    <xf numFmtId="0" fontId="10" fillId="4" borderId="1" xfId="0" applyFont="1" applyFill="1" applyBorder="1" applyAlignment="1">
      <alignment horizontal="left" vertical="top" wrapText="1"/>
    </xf>
    <xf numFmtId="0" fontId="10" fillId="3" borderId="1" xfId="0" applyFont="1" applyFill="1" applyBorder="1" applyAlignment="1">
      <alignment horizontal="left" vertical="top" wrapText="1"/>
    </xf>
    <xf numFmtId="0" fontId="10" fillId="3" borderId="1" xfId="0" applyFont="1" applyFill="1" applyBorder="1" applyAlignment="1">
      <alignment horizontal="left" vertical="top"/>
    </xf>
    <xf numFmtId="0" fontId="11" fillId="0" borderId="1" xfId="0" applyFont="1" applyBorder="1" applyAlignment="1">
      <alignment vertical="center" wrapText="1"/>
    </xf>
    <xf numFmtId="0" fontId="13" fillId="2" borderId="1" xfId="0" applyFont="1" applyFill="1" applyBorder="1" applyAlignment="1">
      <alignment horizontal="left" vertical="top" wrapText="1"/>
    </xf>
    <xf numFmtId="164" fontId="0" fillId="0" borderId="0" xfId="0" applyNumberFormat="1" applyProtection="1">
      <protection locked="0"/>
    </xf>
    <xf numFmtId="0" fontId="15" fillId="5" borderId="1" xfId="0" applyFont="1" applyFill="1" applyBorder="1" applyAlignment="1">
      <alignment horizontal="left" vertical="top" wrapText="1"/>
    </xf>
    <xf numFmtId="0" fontId="15" fillId="5" borderId="1" xfId="0" applyFont="1" applyFill="1" applyBorder="1" applyAlignment="1">
      <alignment horizontal="left" vertical="top"/>
    </xf>
    <xf numFmtId="0" fontId="9" fillId="0" borderId="0" xfId="0" applyFont="1" applyAlignment="1">
      <alignment horizontal="left" vertical="top" wrapText="1"/>
    </xf>
    <xf numFmtId="0" fontId="14" fillId="0" borderId="0" xfId="0" applyFont="1" applyAlignment="1">
      <alignment horizontal="left" vertical="top"/>
    </xf>
    <xf numFmtId="0" fontId="5" fillId="2" borderId="1" xfId="0" applyFont="1" applyFill="1" applyBorder="1" applyAlignment="1">
      <alignment vertical="center"/>
    </xf>
    <xf numFmtId="0" fontId="4" fillId="2" borderId="1" xfId="0" applyFont="1" applyFill="1" applyBorder="1" applyAlignment="1">
      <alignment horizontal="left" vertical="top" wrapText="1"/>
    </xf>
    <xf numFmtId="0" fontId="4" fillId="0" borderId="0" xfId="0" applyFont="1" applyAlignment="1">
      <alignment horizontal="left" vertical="top" wrapText="1"/>
    </xf>
    <xf numFmtId="0" fontId="10" fillId="3" borderId="1" xfId="0" applyFont="1" applyFill="1" applyBorder="1" applyAlignment="1" applyProtection="1">
      <alignment horizontal="left" vertical="top" wrapText="1"/>
      <protection locked="0"/>
    </xf>
    <xf numFmtId="0" fontId="4" fillId="0" borderId="0" xfId="0" applyFont="1" applyAlignment="1">
      <alignment horizontal="left" vertical="top"/>
    </xf>
    <xf numFmtId="0" fontId="6" fillId="2" borderId="0" xfId="0" applyFont="1" applyFill="1" applyAlignment="1">
      <alignment horizontal="center" wrapText="1"/>
    </xf>
    <xf numFmtId="0" fontId="6" fillId="2" borderId="0" xfId="0" applyFont="1" applyFill="1" applyAlignment="1">
      <alignment horizontal="center"/>
    </xf>
    <xf numFmtId="0" fontId="6" fillId="2" borderId="0" xfId="0" applyFont="1" applyFill="1" applyAlignment="1" applyProtection="1">
      <alignment horizontal="center"/>
      <protection locked="0"/>
    </xf>
    <xf numFmtId="0" fontId="11" fillId="0" borderId="1" xfId="0" applyNumberFormat="1" applyFont="1" applyBorder="1" applyAlignment="1">
      <alignment vertical="top" wrapText="1"/>
    </xf>
    <xf numFmtId="0" fontId="17" fillId="3" borderId="1" xfId="0" applyFont="1" applyFill="1" applyBorder="1" applyAlignment="1">
      <alignment horizontal="left" vertical="top" wrapText="1"/>
    </xf>
    <xf numFmtId="0" fontId="0" fillId="2" borderId="1" xfId="0" applyFill="1" applyBorder="1" applyAlignment="1">
      <alignment horizontal="left" vertical="top" wrapText="1"/>
    </xf>
    <xf numFmtId="0" fontId="3" fillId="2" borderId="1" xfId="0" applyFont="1" applyFill="1" applyBorder="1" applyAlignment="1">
      <alignment horizontal="left" vertical="top" wrapText="1"/>
    </xf>
    <xf numFmtId="0" fontId="2" fillId="0" borderId="0" xfId="0" applyFont="1" applyAlignment="1">
      <alignment horizontal="left" vertical="top" wrapText="1"/>
    </xf>
    <xf numFmtId="0" fontId="2" fillId="2" borderId="1" xfId="0" applyFont="1" applyFill="1" applyBorder="1" applyAlignment="1">
      <alignment horizontal="left" vertical="top" wrapText="1"/>
    </xf>
    <xf numFmtId="0" fontId="1" fillId="2" borderId="1" xfId="0" applyFont="1" applyFill="1" applyBorder="1" applyAlignment="1">
      <alignment horizontal="left" vertical="top" wrapText="1"/>
    </xf>
    <xf numFmtId="0" fontId="1" fillId="0" borderId="0" xfId="0" applyFont="1" applyAlignment="1">
      <alignment horizontal="left" vertical="top" wrapText="1"/>
    </xf>
    <xf numFmtId="0" fontId="11" fillId="0" borderId="1" xfId="0" applyFont="1" applyFill="1" applyBorder="1" applyAlignment="1">
      <alignment vertical="center"/>
    </xf>
    <xf numFmtId="0" fontId="18" fillId="0" borderId="0" xfId="0" applyFont="1"/>
    <xf numFmtId="0" fontId="19" fillId="0" borderId="0" xfId="0" applyFont="1"/>
    <xf numFmtId="0" fontId="4" fillId="0" borderId="0" xfId="0" applyFont="1" applyFill="1" applyAlignment="1">
      <alignment horizontal="left" vertical="top" wrapText="1"/>
    </xf>
    <xf numFmtId="0" fontId="10" fillId="2" borderId="1" xfId="0" applyFont="1" applyFill="1" applyBorder="1" applyAlignment="1">
      <alignment horizontal="left" vertical="top" wrapText="1"/>
    </xf>
    <xf numFmtId="0" fontId="17" fillId="4" borderId="0" xfId="0" applyFont="1" applyFill="1" applyAlignment="1">
      <alignment horizontal="left" vertical="top"/>
    </xf>
    <xf numFmtId="0" fontId="17" fillId="4" borderId="1" xfId="0" applyFont="1" applyFill="1" applyBorder="1" applyAlignment="1">
      <alignment horizontal="left" vertical="top" wrapText="1"/>
    </xf>
    <xf numFmtId="0" fontId="0" fillId="2" borderId="0" xfId="0" applyFill="1" applyAlignment="1"/>
    <xf numFmtId="0" fontId="0" fillId="2" borderId="0" xfId="0" applyFill="1"/>
    <xf numFmtId="0" fontId="1" fillId="6" borderId="1" xfId="0" applyFont="1" applyFill="1" applyBorder="1" applyAlignment="1">
      <alignment horizontal="left" vertical="top" wrapText="1"/>
    </xf>
    <xf numFmtId="0" fontId="0" fillId="6" borderId="1" xfId="0" applyFont="1" applyFill="1" applyBorder="1" applyAlignment="1">
      <alignment horizontal="left" vertical="top"/>
    </xf>
    <xf numFmtId="0" fontId="0" fillId="6" borderId="1" xfId="0" applyFont="1" applyFill="1" applyBorder="1" applyAlignment="1">
      <alignment horizontal="left" vertical="top" wrapText="1"/>
    </xf>
    <xf numFmtId="0" fontId="17" fillId="4" borderId="0" xfId="0" applyFont="1" applyFill="1" applyAlignment="1">
      <alignment horizontal="left" vertical="top" wrapText="1"/>
    </xf>
    <xf numFmtId="0" fontId="20" fillId="0" borderId="0" xfId="0" applyFont="1"/>
    <xf numFmtId="0" fontId="11" fillId="0" borderId="1" xfId="0" applyFont="1" applyBorder="1" applyAlignment="1">
      <alignment horizontal="left" vertical="center" wrapText="1"/>
    </xf>
    <xf numFmtId="0" fontId="21" fillId="0" borderId="0" xfId="0" applyFont="1" applyAlignment="1">
      <alignment horizontal="right"/>
    </xf>
    <xf numFmtId="0" fontId="22" fillId="0" borderId="0" xfId="0" applyFont="1" applyAlignment="1">
      <alignment horizontal="right"/>
    </xf>
    <xf numFmtId="0" fontId="23" fillId="0" borderId="0" xfId="0" applyFont="1"/>
    <xf numFmtId="0" fontId="24" fillId="0" borderId="0" xfId="0" applyFont="1"/>
    <xf numFmtId="0" fontId="25" fillId="0" borderId="0" xfId="0" applyFont="1"/>
  </cellXfs>
  <cellStyles count="1">
    <cellStyle name="Normal" xfId="0" builtinId="0"/>
  </cellStyles>
  <dxfs count="11">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s>
  <tableStyles count="0" defaultTableStyle="TableStyleMedium9" defaultPivotStyle="PivotStyleLight16"/>
  <colors>
    <mruColors>
      <color rgb="FFC7EAFE"/>
      <color rgb="FFA5CF4F"/>
      <color rgb="FF0E5388"/>
      <color rgb="FF00BABC"/>
      <color rgb="FF58595B"/>
      <color rgb="FF51515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g"/><Relationship Id="rId2" Type="http://schemas.openxmlformats.org/officeDocument/2006/relationships/image" Target="../media/image2.jp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2036286</xdr:colOff>
      <xdr:row>0</xdr:row>
      <xdr:rowOff>1209675</xdr:rowOff>
    </xdr:to>
    <xdr:pic>
      <xdr:nvPicPr>
        <xdr:cNvPr id="10" name="Picture 9">
          <a:extLst>
            <a:ext uri="{FF2B5EF4-FFF2-40B4-BE49-F238E27FC236}">
              <a16:creationId xmlns:a16="http://schemas.microsoft.com/office/drawing/2014/main" id="{9EB54147-56AD-48DE-B3C2-389FDCE496D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2036286" cy="1209675"/>
        </a:xfrm>
        <a:prstGeom prst="rect">
          <a:avLst/>
        </a:prstGeom>
      </xdr:spPr>
    </xdr:pic>
    <xdr:clientData/>
  </xdr:twoCellAnchor>
  <xdr:twoCellAnchor editAs="oneCell">
    <xdr:from>
      <xdr:col>0</xdr:col>
      <xdr:colOff>2076450</xdr:colOff>
      <xdr:row>0</xdr:row>
      <xdr:rowOff>76200</xdr:rowOff>
    </xdr:from>
    <xdr:to>
      <xdr:col>0</xdr:col>
      <xdr:colOff>2943225</xdr:colOff>
      <xdr:row>0</xdr:row>
      <xdr:rowOff>1057275</xdr:rowOff>
    </xdr:to>
    <xdr:pic>
      <xdr:nvPicPr>
        <xdr:cNvPr id="11" name="image2.jpg">
          <a:extLst>
            <a:ext uri="{FF2B5EF4-FFF2-40B4-BE49-F238E27FC236}">
              <a16:creationId xmlns:a16="http://schemas.microsoft.com/office/drawing/2014/main" id="{EF237031-4980-40D4-9199-DAC834B4E3D1}"/>
            </a:ext>
          </a:extLst>
        </xdr:cNvPr>
        <xdr:cNvPicPr/>
      </xdr:nvPicPr>
      <xdr:blipFill>
        <a:blip xmlns:r="http://schemas.openxmlformats.org/officeDocument/2006/relationships" r:embed="rId2"/>
        <a:srcRect/>
        <a:stretch>
          <a:fillRect/>
        </a:stretch>
      </xdr:blipFill>
      <xdr:spPr>
        <a:xfrm>
          <a:off x="2076450" y="76200"/>
          <a:ext cx="866775" cy="981075"/>
        </a:xfrm>
        <a:prstGeom prst="rect">
          <a:avLst/>
        </a:prstGeom>
        <a:ln/>
      </xdr:spPr>
    </xdr:pic>
    <xdr:clientData/>
  </xdr:twoCellAnchor>
  <xdr:twoCellAnchor editAs="oneCell">
    <xdr:from>
      <xdr:col>0</xdr:col>
      <xdr:colOff>3286125</xdr:colOff>
      <xdr:row>0</xdr:row>
      <xdr:rowOff>190500</xdr:rowOff>
    </xdr:from>
    <xdr:to>
      <xdr:col>0</xdr:col>
      <xdr:colOff>4067175</xdr:colOff>
      <xdr:row>0</xdr:row>
      <xdr:rowOff>1057275</xdr:rowOff>
    </xdr:to>
    <xdr:pic>
      <xdr:nvPicPr>
        <xdr:cNvPr id="12" name="image7.jpg">
          <a:extLst>
            <a:ext uri="{FF2B5EF4-FFF2-40B4-BE49-F238E27FC236}">
              <a16:creationId xmlns:a16="http://schemas.microsoft.com/office/drawing/2014/main" id="{21574142-C3F6-4C4A-8AF3-FEC3D95C9292}"/>
            </a:ext>
          </a:extLst>
        </xdr:cNvPr>
        <xdr:cNvPicPr/>
      </xdr:nvPicPr>
      <xdr:blipFill>
        <a:blip xmlns:r="http://schemas.openxmlformats.org/officeDocument/2006/relationships" r:embed="rId3"/>
        <a:srcRect/>
        <a:stretch>
          <a:fillRect/>
        </a:stretch>
      </xdr:blipFill>
      <xdr:spPr>
        <a:xfrm>
          <a:off x="3286125" y="190500"/>
          <a:ext cx="781050" cy="866775"/>
        </a:xfrm>
        <a:prstGeom prst="rect">
          <a:avLst/>
        </a:prstGeom>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density/Workbook/MarineGEO_Seagrass-Density_Data-Entry-Templat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epifauna/Workbook/MarineGEO_Seagrass-Epifauna_Data-Entry-Templ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7C8EB"/>
  </sheetPr>
  <dimension ref="A1:B11"/>
  <sheetViews>
    <sheetView workbookViewId="0">
      <selection activeCell="B3" sqref="B3"/>
    </sheetView>
  </sheetViews>
  <sheetFormatPr defaultColWidth="8.85546875" defaultRowHeight="39.950000000000003" customHeight="1"/>
  <cols>
    <col min="1" max="1" width="68.42578125" customWidth="1"/>
    <col min="2" max="2" width="108" customWidth="1"/>
  </cols>
  <sheetData>
    <row r="1" spans="1:2" ht="123.75" customHeight="1">
      <c r="B1" s="3" t="s">
        <v>57</v>
      </c>
    </row>
    <row r="2" spans="1:2" ht="39.950000000000003" customHeight="1">
      <c r="A2" s="4" t="s">
        <v>25</v>
      </c>
      <c r="B2" s="9" t="s">
        <v>89</v>
      </c>
    </row>
    <row r="3" spans="1:2" ht="39.950000000000003" customHeight="1">
      <c r="A3" s="4" t="s">
        <v>26</v>
      </c>
      <c r="B3" s="9"/>
    </row>
    <row r="4" spans="1:2" ht="69" customHeight="1">
      <c r="A4" s="4" t="s">
        <v>27</v>
      </c>
      <c r="B4" s="9"/>
    </row>
    <row r="5" spans="1:2" ht="39.950000000000003" customHeight="1">
      <c r="A5" s="4" t="s">
        <v>67</v>
      </c>
      <c r="B5" s="46">
        <v>2</v>
      </c>
    </row>
    <row r="6" spans="1:2" ht="39.950000000000003" customHeight="1">
      <c r="A6" s="4" t="s">
        <v>28</v>
      </c>
      <c r="B6" s="9"/>
    </row>
    <row r="7" spans="1:2" ht="39.950000000000003" customHeight="1">
      <c r="A7" s="4" t="s">
        <v>40</v>
      </c>
      <c r="B7" s="24"/>
    </row>
    <row r="8" spans="1:2" ht="39.950000000000003" customHeight="1">
      <c r="A8" s="4" t="s">
        <v>41</v>
      </c>
      <c r="B8" s="24"/>
    </row>
    <row r="9" spans="1:2" ht="39.950000000000003" customHeight="1">
      <c r="A9" s="4" t="s">
        <v>42</v>
      </c>
      <c r="B9" s="24"/>
    </row>
    <row r="10" spans="1:2" ht="39.950000000000003" customHeight="1">
      <c r="A10" s="4" t="s">
        <v>29</v>
      </c>
      <c r="B10" s="9"/>
    </row>
    <row r="11" spans="1:2" ht="39.950000000000003" customHeight="1">
      <c r="A11" s="16" t="s">
        <v>31</v>
      </c>
      <c r="B11" s="32" t="s">
        <v>79</v>
      </c>
    </row>
  </sheetData>
  <conditionalFormatting sqref="A12:B1993 A10:B10 A3:B6 C1:Z1993">
    <cfRule type="containsBlanks" dxfId="10" priority="9">
      <formula>LEN(TRIM(A1))=0</formula>
    </cfRule>
  </conditionalFormatting>
  <conditionalFormatting sqref="B1">
    <cfRule type="containsBlanks" dxfId="9" priority="7">
      <formula>LEN(TRIM(B1))=0</formula>
    </cfRule>
  </conditionalFormatting>
  <conditionalFormatting sqref="A2:B2">
    <cfRule type="containsBlanks" dxfId="8" priority="6">
      <formula>LEN(TRIM(A2))=0</formula>
    </cfRule>
  </conditionalFormatting>
  <conditionalFormatting sqref="A11">
    <cfRule type="containsBlanks" dxfId="7" priority="5">
      <formula>LEN(TRIM(A11))=0</formula>
    </cfRule>
  </conditionalFormatting>
  <conditionalFormatting sqref="B11">
    <cfRule type="containsBlanks" dxfId="6" priority="4">
      <formula>LEN(TRIM(B11))=0</formula>
    </cfRule>
  </conditionalFormatting>
  <conditionalFormatting sqref="A7:B9">
    <cfRule type="containsBlanks" dxfId="5" priority="3">
      <formula>LEN(TRIM(A7))=0</formula>
    </cfRule>
  </conditionalFormatting>
  <conditionalFormatting sqref="A1">
    <cfRule type="containsBlanks" dxfId="4" priority="1">
      <formula>LEN(TRIM(A1))=0</formula>
    </cfRule>
  </conditionalFormatting>
  <dataValidations count="7">
    <dataValidation allowBlank="1" showInputMessage="1" showErrorMessage="1" prompt="Name of person to be contacted" sqref="A3" xr:uid="{00000000-0002-0000-0000-000000000000}"/>
    <dataValidation allowBlank="1" showInputMessage="1" showErrorMessage="1" prompt="Name(s) of data entry person(s)" sqref="A6" xr:uid="{00000000-0002-0000-0000-000001000000}"/>
    <dataValidation allowBlank="1" showInputMessage="1" showErrorMessage="1" prompt="Data of final data entry" sqref="A7:A9" xr:uid="{00000000-0002-0000-0000-000003000000}"/>
    <dataValidation allowBlank="1" showInputMessage="1" showErrorMessage="1" prompt="Please note any special cirucumstances, unusual findings, data abnormalities, etc…that might impact the interpretation of these data" sqref="A10" xr:uid="{00000000-0002-0000-0000-000005000000}"/>
    <dataValidation allowBlank="1" showInputMessage="1" showErrorMessage="1" prompt="Enter the name of the protocol_x000a_" sqref="A2" xr:uid="{00000000-0002-0000-0000-000006000000}"/>
    <dataValidation allowBlank="1" showInputMessage="1" showErrorMessage="1" prompt="Seriously, feel free to contact us!" sqref="A11" xr:uid="{00000000-0002-0000-0000-000009000000}"/>
    <dataValidation allowBlank="1" showInputMessage="1" showErrorMessage="1" prompt="E-mail of the contact person" sqref="A4:A5" xr:uid="{00000000-0002-0000-0000-000007000000}"/>
  </dataValidation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7C8EB"/>
  </sheetPr>
  <dimension ref="A1:P50"/>
  <sheetViews>
    <sheetView zoomScaleNormal="100" workbookViewId="0">
      <pane ySplit="1" topLeftCell="A2" activePane="bottomLeft" state="frozen"/>
      <selection pane="bottomLeft" activeCell="A2" sqref="A2"/>
    </sheetView>
  </sheetViews>
  <sheetFormatPr defaultColWidth="8.85546875" defaultRowHeight="15"/>
  <cols>
    <col min="1" max="1" width="19.140625" style="1" customWidth="1"/>
    <col min="2" max="3" width="24.42578125" style="1" customWidth="1"/>
    <col min="4" max="4" width="31" style="1" customWidth="1"/>
    <col min="5" max="5" width="33.42578125" style="1" customWidth="1"/>
    <col min="6" max="6" width="30" style="1" customWidth="1"/>
    <col min="7" max="7" width="32.28515625" style="1" customWidth="1"/>
    <col min="8" max="9" width="15.85546875" style="1" customWidth="1"/>
    <col min="10" max="10" width="24.42578125" style="1" customWidth="1"/>
    <col min="11" max="12" width="25.28515625" style="1" customWidth="1"/>
    <col min="13" max="13" width="25.85546875" customWidth="1"/>
    <col min="14" max="15" width="21.42578125" customWidth="1"/>
    <col min="16" max="16" width="24.28515625" customWidth="1"/>
  </cols>
  <sheetData>
    <row r="1" spans="1:16" s="39" customFormat="1" ht="18.75" customHeight="1">
      <c r="A1" s="22" t="s">
        <v>67</v>
      </c>
      <c r="B1" s="21" t="s">
        <v>68</v>
      </c>
      <c r="C1" s="21" t="s">
        <v>69</v>
      </c>
      <c r="D1" s="21" t="s">
        <v>81</v>
      </c>
      <c r="E1" s="21" t="s">
        <v>82</v>
      </c>
      <c r="F1" s="21" t="s">
        <v>83</v>
      </c>
      <c r="G1" s="21" t="s">
        <v>84</v>
      </c>
      <c r="H1" s="23" t="s">
        <v>140</v>
      </c>
      <c r="I1" s="23" t="s">
        <v>141</v>
      </c>
      <c r="J1" s="21" t="s">
        <v>88</v>
      </c>
      <c r="K1" s="23" t="s">
        <v>60</v>
      </c>
      <c r="L1" s="23" t="s">
        <v>61</v>
      </c>
      <c r="M1" s="21" t="s">
        <v>39</v>
      </c>
      <c r="N1" s="21" t="s">
        <v>53</v>
      </c>
      <c r="O1" s="21" t="s">
        <v>28</v>
      </c>
      <c r="P1" s="21" t="s">
        <v>50</v>
      </c>
    </row>
    <row r="2" spans="1:16">
      <c r="A2" s="1">
        <v>2</v>
      </c>
      <c r="B2" s="45" t="s">
        <v>147</v>
      </c>
      <c r="C2" s="45" t="s">
        <v>148</v>
      </c>
      <c r="J2" s="11"/>
      <c r="M2" s="2"/>
    </row>
    <row r="3" spans="1:16">
      <c r="B3" s="11"/>
      <c r="C3" s="11"/>
      <c r="J3" s="11"/>
      <c r="M3" s="2"/>
    </row>
    <row r="4" spans="1:16">
      <c r="B4" s="11"/>
      <c r="C4" s="11"/>
      <c r="J4" s="11"/>
      <c r="M4" s="2"/>
    </row>
    <row r="5" spans="1:16">
      <c r="B5" s="11"/>
      <c r="C5" s="11"/>
      <c r="J5" s="11"/>
      <c r="M5" s="2"/>
    </row>
    <row r="6" spans="1:16">
      <c r="B6" s="11"/>
      <c r="C6" s="11"/>
      <c r="J6" s="11"/>
      <c r="M6" s="2"/>
    </row>
    <row r="7" spans="1:16">
      <c r="B7" s="11"/>
      <c r="C7" s="11"/>
      <c r="J7" s="11"/>
      <c r="M7" s="2"/>
    </row>
    <row r="8" spans="1:16">
      <c r="B8" s="11"/>
      <c r="C8" s="11"/>
      <c r="J8" s="11"/>
      <c r="M8" s="2"/>
    </row>
    <row r="9" spans="1:16">
      <c r="B9" s="11"/>
      <c r="C9" s="11"/>
      <c r="J9" s="11"/>
      <c r="M9" s="2"/>
    </row>
    <row r="10" spans="1:16">
      <c r="B10" s="11"/>
      <c r="C10" s="11"/>
      <c r="J10" s="11"/>
      <c r="M10" s="2"/>
    </row>
    <row r="11" spans="1:16">
      <c r="B11" s="11"/>
      <c r="C11" s="11"/>
      <c r="J11" s="11"/>
      <c r="M11" s="2"/>
    </row>
    <row r="12" spans="1:16">
      <c r="B12" s="11"/>
      <c r="C12" s="11"/>
      <c r="J12" s="11"/>
      <c r="M12" s="2"/>
    </row>
    <row r="13" spans="1:16">
      <c r="B13" s="11"/>
      <c r="C13" s="11"/>
      <c r="J13" s="11"/>
      <c r="M13" s="2"/>
    </row>
    <row r="14" spans="1:16">
      <c r="B14" s="11"/>
      <c r="C14" s="11"/>
      <c r="J14" s="11"/>
      <c r="M14" s="2"/>
    </row>
    <row r="15" spans="1:16">
      <c r="B15" s="11"/>
      <c r="C15" s="11"/>
      <c r="J15" s="11"/>
      <c r="M15" s="2"/>
    </row>
    <row r="16" spans="1:16">
      <c r="B16" s="11"/>
      <c r="C16" s="11"/>
      <c r="J16" s="11"/>
      <c r="M16" s="2"/>
    </row>
    <row r="17" spans="2:13">
      <c r="B17" s="11"/>
      <c r="C17" s="11"/>
      <c r="J17" s="11"/>
      <c r="M17" s="2"/>
    </row>
    <row r="18" spans="2:13">
      <c r="B18" s="11"/>
      <c r="C18" s="11"/>
      <c r="J18" s="11"/>
      <c r="M18" s="2"/>
    </row>
    <row r="19" spans="2:13">
      <c r="B19" s="11"/>
      <c r="C19" s="11"/>
      <c r="J19" s="11"/>
      <c r="M19" s="2"/>
    </row>
    <row r="20" spans="2:13">
      <c r="B20" s="11"/>
      <c r="C20" s="11"/>
      <c r="J20" s="11"/>
      <c r="M20" s="2"/>
    </row>
    <row r="21" spans="2:13">
      <c r="B21" s="11"/>
      <c r="C21" s="11"/>
      <c r="J21" s="11"/>
      <c r="M21" s="2"/>
    </row>
    <row r="22" spans="2:13">
      <c r="B22" s="11"/>
      <c r="C22" s="11"/>
      <c r="J22" s="11"/>
      <c r="M22" s="2"/>
    </row>
    <row r="23" spans="2:13">
      <c r="B23" s="11"/>
      <c r="C23" s="11"/>
      <c r="J23" s="11"/>
      <c r="M23" s="2"/>
    </row>
    <row r="24" spans="2:13">
      <c r="B24" s="11"/>
      <c r="C24" s="11"/>
      <c r="J24" s="11"/>
      <c r="M24" s="2"/>
    </row>
    <row r="25" spans="2:13">
      <c r="B25" s="11"/>
      <c r="C25" s="11"/>
      <c r="J25" s="11"/>
      <c r="M25" s="2"/>
    </row>
    <row r="26" spans="2:13">
      <c r="B26" s="11"/>
      <c r="C26" s="11"/>
      <c r="J26" s="11"/>
      <c r="M26" s="2"/>
    </row>
    <row r="27" spans="2:13">
      <c r="B27" s="11"/>
      <c r="C27" s="11"/>
      <c r="J27" s="11"/>
      <c r="M27" s="2"/>
    </row>
    <row r="28" spans="2:13">
      <c r="B28" s="11"/>
      <c r="C28" s="11"/>
      <c r="J28" s="11"/>
      <c r="M28" s="2"/>
    </row>
    <row r="29" spans="2:13">
      <c r="B29" s="11"/>
      <c r="C29" s="11"/>
      <c r="J29" s="11"/>
      <c r="M29" s="2"/>
    </row>
    <row r="30" spans="2:13">
      <c r="B30" s="11"/>
      <c r="C30" s="11"/>
      <c r="J30" s="11"/>
      <c r="M30" s="2"/>
    </row>
    <row r="31" spans="2:13">
      <c r="B31" s="11"/>
      <c r="C31" s="11"/>
      <c r="J31" s="11"/>
      <c r="M31" s="2"/>
    </row>
    <row r="32" spans="2:13">
      <c r="B32" s="11"/>
      <c r="C32" s="11"/>
      <c r="J32" s="11"/>
      <c r="M32" s="2"/>
    </row>
    <row r="33" spans="2:13">
      <c r="B33" s="11"/>
      <c r="C33" s="11"/>
      <c r="J33" s="11"/>
      <c r="M33" s="2"/>
    </row>
    <row r="34" spans="2:13">
      <c r="B34" s="11"/>
      <c r="C34" s="11"/>
      <c r="J34" s="11"/>
      <c r="M34" s="2"/>
    </row>
    <row r="35" spans="2:13">
      <c r="B35" s="11"/>
      <c r="C35" s="11"/>
      <c r="J35" s="11"/>
      <c r="M35" s="2"/>
    </row>
    <row r="36" spans="2:13">
      <c r="B36" s="11"/>
      <c r="C36" s="11"/>
      <c r="J36" s="11"/>
      <c r="M36" s="2"/>
    </row>
    <row r="37" spans="2:13">
      <c r="B37" s="11"/>
      <c r="C37" s="11"/>
      <c r="J37" s="11"/>
      <c r="M37" s="2"/>
    </row>
    <row r="38" spans="2:13">
      <c r="B38" s="11"/>
      <c r="C38" s="11"/>
      <c r="J38" s="11"/>
      <c r="M38" s="2"/>
    </row>
    <row r="39" spans="2:13">
      <c r="B39" s="11"/>
      <c r="C39" s="11"/>
      <c r="J39" s="11"/>
      <c r="M39" s="2"/>
    </row>
    <row r="40" spans="2:13">
      <c r="B40" s="11"/>
      <c r="C40" s="11"/>
      <c r="J40" s="11"/>
      <c r="M40" s="2"/>
    </row>
    <row r="41" spans="2:13">
      <c r="B41" s="11"/>
      <c r="C41" s="11"/>
      <c r="J41" s="11"/>
      <c r="M41" s="2"/>
    </row>
    <row r="42" spans="2:13">
      <c r="B42" s="11"/>
      <c r="C42" s="11"/>
      <c r="J42" s="11"/>
      <c r="M42" s="2"/>
    </row>
    <row r="43" spans="2:13">
      <c r="B43" s="11"/>
      <c r="C43" s="11"/>
      <c r="J43" s="11"/>
      <c r="M43" s="2"/>
    </row>
    <row r="44" spans="2:13">
      <c r="B44" s="11"/>
      <c r="C44" s="11"/>
      <c r="J44" s="11"/>
      <c r="M44" s="2"/>
    </row>
    <row r="45" spans="2:13">
      <c r="B45" s="11"/>
      <c r="C45" s="11"/>
      <c r="J45" s="11"/>
      <c r="M45" s="2"/>
    </row>
    <row r="46" spans="2:13">
      <c r="B46" s="11"/>
      <c r="C46" s="11"/>
      <c r="J46" s="11"/>
      <c r="M46" s="2"/>
    </row>
    <row r="47" spans="2:13">
      <c r="B47" s="11"/>
      <c r="C47" s="11"/>
      <c r="J47" s="11"/>
      <c r="M47" s="2"/>
    </row>
    <row r="48" spans="2:13">
      <c r="B48" s="11"/>
      <c r="C48" s="11"/>
      <c r="J48" s="11"/>
      <c r="M48" s="2"/>
    </row>
    <row r="49" spans="2:13">
      <c r="B49" s="11"/>
      <c r="C49" s="11"/>
      <c r="J49" s="11"/>
      <c r="M49" s="2"/>
    </row>
    <row r="50" spans="2:13">
      <c r="B50" s="11"/>
      <c r="C50" s="11"/>
      <c r="J50" s="11"/>
      <c r="M50" s="2"/>
    </row>
  </sheetData>
  <dataValidations count="16">
    <dataValidation allowBlank="1" showInputMessage="1" showErrorMessage="1" prompt="Enter the number of your site. Site numbers can be found in the map that you received in the package or on the MarineGEO protocol website: https://marinegeo.github.io/projects/sed-biome" sqref="A1" xr:uid="{C4833DE9-51EC-4A85-A716-BC3F08B8BCFE}"/>
    <dataValidation allowBlank="1" showInputMessage="1" showErrorMessage="1" prompt="The date the sample was processed in the lab (YYYY-MM-DD)" sqref="M1" xr:uid="{4485EEE5-0FD9-432F-B082-9988217DA552}"/>
    <dataValidation allowBlank="1" showInputMessage="1" showErrorMessage="1" prompt="Longitude in decimal degrees to five decimal places" sqref="M1 E1 G1" xr:uid="{1ED34FB9-071D-45D1-AF9B-CED741FC1234}"/>
    <dataValidation allowBlank="1" showInputMessage="1" showErrorMessage="1" prompt="Site depth in meters. _x000a__x000a_For sites spanning a depth range, please provide a single, average depth." sqref="M1" xr:uid="{E03DE941-004A-4699-AE88-2D25F4E4B65F}"/>
    <dataValidation allowBlank="1" showInputMessage="1" showErrorMessage="1" prompt="Any additional notes regarding observations, context, or concerns about the data." sqref="P1" xr:uid="{98C6ACA6-7939-49AB-A525-79440958110B}"/>
    <dataValidation allowBlank="1" showInputMessage="1" showErrorMessage="1" prompt="Full name of the data entry person" sqref="O1" xr:uid="{70CA9FD9-75DE-4EBB-B7DE-910FF58CE1F9}"/>
    <dataValidation allowBlank="1" showInputMessage="1" showErrorMessage="1" prompt="Name(s) of data collector(s)" sqref="M1:N1" xr:uid="{8611383B-DF99-43D0-8CAE-C8E0FE863F02}"/>
    <dataValidation allowBlank="1" showInputMessage="1" showErrorMessage="1" prompt="The date the sample was collected in the field (YYYY-MM-DD)" sqref="M1" xr:uid="{4BAE9E5A-3E38-4571-B215-70557CA0BCA4}"/>
    <dataValidation allowBlank="1" showInputMessage="1" showErrorMessage="1" prompt="Latitude in decimal degrees to five decimal places" sqref="D1 F1" xr:uid="{946D7280-29BA-498F-8F03-D548A6F717A5}"/>
    <dataValidation allowBlank="1" showInputMessage="1" showErrorMessage="1" prompt="Maximum site depth in meters" sqref="I1" xr:uid="{35275405-AC54-4734-8188-3DCB6CC46391}"/>
    <dataValidation allowBlank="1" showErrorMessage="1" prompt="The date the sample was collected in the field (YYYY-MM-DD)" sqref="J1 B1:C1" xr:uid="{C3475BE0-73C0-48FB-A887-5CA5BEA364A7}"/>
    <dataValidation allowBlank="1" showErrorMessage="1" prompt="The name of the specific location where the sample was collected; e.g., Curlew Cay" sqref="H1:I1" xr:uid="{82F7E8A1-8FFA-4987-9540-F4FA9F931F9A}"/>
    <dataValidation allowBlank="1" showInputMessage="1" showErrorMessage="1" prompt="Provide the habitat type of the site location" sqref="J1" xr:uid="{1E1259E7-A352-4EF5-B311-B882D125B9C6}"/>
    <dataValidation allowBlank="1" showInputMessage="1" showErrorMessage="1" prompt="Classify the sediment at the site location" sqref="K1" xr:uid="{12B89971-91C3-49D3-B3FA-42D55FCCD105}"/>
    <dataValidation allowBlank="1" showInputMessage="1" showErrorMessage="1" prompt="Describe any human impacts relevant to the site location" sqref="L1" xr:uid="{2431C60F-5CF9-4CCF-98C8-E5B4A207D6B8}"/>
    <dataValidation allowBlank="1" showInputMessage="1" showErrorMessage="1" prompt="Minimum site depth in meters" sqref="H1" xr:uid="{864491B9-F53C-4101-BDE9-85D92EBCF8C9}"/>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F2B0C8-ADE1-4A77-AE69-82538A0D45D6}">
  <sheetPr>
    <tabColor rgb="FF97C8EB"/>
  </sheetPr>
  <dimension ref="A1:G19"/>
  <sheetViews>
    <sheetView workbookViewId="0">
      <selection activeCell="A2" sqref="A2"/>
    </sheetView>
  </sheetViews>
  <sheetFormatPr defaultRowHeight="15"/>
  <cols>
    <col min="1" max="1" width="15.85546875" customWidth="1"/>
    <col min="2" max="2" width="19.140625" bestFit="1" customWidth="1"/>
    <col min="3" max="3" width="37.42578125" bestFit="1" customWidth="1"/>
    <col min="4" max="4" width="17" customWidth="1"/>
    <col min="5" max="5" width="19.28515625" customWidth="1"/>
    <col min="6" max="6" width="27.5703125" customWidth="1"/>
    <col min="7" max="7" width="24.28515625" customWidth="1"/>
  </cols>
  <sheetData>
    <row r="1" spans="1:7" ht="22.5" customHeight="1">
      <c r="A1" s="22" t="s">
        <v>67</v>
      </c>
      <c r="B1" s="22" t="s">
        <v>135</v>
      </c>
      <c r="C1" s="22" t="s">
        <v>134</v>
      </c>
      <c r="D1" s="22" t="s">
        <v>133</v>
      </c>
      <c r="E1" s="21" t="s">
        <v>53</v>
      </c>
      <c r="F1" s="21" t="s">
        <v>132</v>
      </c>
      <c r="G1" s="22" t="s">
        <v>131</v>
      </c>
    </row>
    <row r="2" spans="1:7">
      <c r="A2">
        <v>2</v>
      </c>
      <c r="B2" t="s">
        <v>149</v>
      </c>
      <c r="C2" t="s">
        <v>251</v>
      </c>
    </row>
    <row r="3" spans="1:7">
      <c r="A3">
        <v>2</v>
      </c>
      <c r="B3" t="s">
        <v>150</v>
      </c>
      <c r="C3" t="s">
        <v>251</v>
      </c>
    </row>
    <row r="4" spans="1:7">
      <c r="A4">
        <v>2</v>
      </c>
      <c r="B4" t="s">
        <v>151</v>
      </c>
      <c r="C4" t="s">
        <v>251</v>
      </c>
    </row>
    <row r="5" spans="1:7">
      <c r="A5">
        <v>2</v>
      </c>
      <c r="B5" t="s">
        <v>152</v>
      </c>
      <c r="C5" t="s">
        <v>251</v>
      </c>
    </row>
    <row r="6" spans="1:7">
      <c r="A6">
        <v>2</v>
      </c>
      <c r="B6" t="s">
        <v>153</v>
      </c>
      <c r="C6" t="s">
        <v>130</v>
      </c>
    </row>
    <row r="7" spans="1:7">
      <c r="A7">
        <v>2</v>
      </c>
      <c r="B7" t="s">
        <v>154</v>
      </c>
      <c r="C7" t="s">
        <v>130</v>
      </c>
    </row>
    <row r="8" spans="1:7">
      <c r="A8">
        <v>2</v>
      </c>
      <c r="B8" t="s">
        <v>155</v>
      </c>
      <c r="C8" t="s">
        <v>130</v>
      </c>
    </row>
    <row r="9" spans="1:7">
      <c r="A9">
        <v>2</v>
      </c>
      <c r="B9" t="s">
        <v>156</v>
      </c>
      <c r="C9" t="s">
        <v>130</v>
      </c>
    </row>
    <row r="10" spans="1:7">
      <c r="A10">
        <v>2</v>
      </c>
      <c r="B10" t="s">
        <v>157</v>
      </c>
      <c r="C10" t="s">
        <v>130</v>
      </c>
    </row>
    <row r="11" spans="1:7">
      <c r="A11">
        <v>2</v>
      </c>
      <c r="B11" t="s">
        <v>158</v>
      </c>
      <c r="C11" t="s">
        <v>130</v>
      </c>
    </row>
    <row r="12" spans="1:7">
      <c r="A12">
        <v>2</v>
      </c>
      <c r="B12" t="s">
        <v>159</v>
      </c>
      <c r="C12" t="s">
        <v>130</v>
      </c>
    </row>
    <row r="13" spans="1:7">
      <c r="A13">
        <v>2</v>
      </c>
      <c r="B13" t="s">
        <v>160</v>
      </c>
      <c r="C13" t="s">
        <v>130</v>
      </c>
    </row>
    <row r="14" spans="1:7">
      <c r="A14">
        <v>2</v>
      </c>
      <c r="B14" t="s">
        <v>129</v>
      </c>
      <c r="C14" t="s">
        <v>123</v>
      </c>
    </row>
    <row r="15" spans="1:7">
      <c r="A15">
        <v>2</v>
      </c>
      <c r="B15" t="s">
        <v>128</v>
      </c>
      <c r="C15" t="s">
        <v>123</v>
      </c>
    </row>
    <row r="16" spans="1:7">
      <c r="A16">
        <v>2</v>
      </c>
      <c r="B16" t="s">
        <v>127</v>
      </c>
      <c r="C16" t="s">
        <v>123</v>
      </c>
    </row>
    <row r="17" spans="1:3">
      <c r="A17">
        <v>2</v>
      </c>
      <c r="B17" t="s">
        <v>126</v>
      </c>
      <c r="C17" t="s">
        <v>123</v>
      </c>
    </row>
    <row r="18" spans="1:3">
      <c r="A18">
        <v>2</v>
      </c>
      <c r="B18" t="s">
        <v>125</v>
      </c>
      <c r="C18" t="s">
        <v>123</v>
      </c>
    </row>
    <row r="19" spans="1:3">
      <c r="A19">
        <v>2</v>
      </c>
      <c r="B19" t="s">
        <v>124</v>
      </c>
      <c r="C19" t="s">
        <v>123</v>
      </c>
    </row>
  </sheetData>
  <dataValidations count="7">
    <dataValidation allowBlank="1" showInputMessage="1" showErrorMessage="1" prompt="The full name of the person processing the sample (no initials; ONLY one name per sample)" sqref="F1" xr:uid="{05ED74B9-B95D-45DA-8C7B-8F857450E811}"/>
    <dataValidation allowBlank="1" showErrorMessage="1" prompt="The name of the specific location where the sample was collected; e.g., Curlew Cay" sqref="B1" xr:uid="{5CEF47A5-6EB6-4E76-AD55-7A22AC98E7DA}"/>
    <dataValidation allowBlank="1" showInputMessage="1" showErrorMessage="1" prompt="Name(s) of data collector(s)" sqref="E1" xr:uid="{989461D8-721C-4C3C-8880-275FEA7B9FA2}"/>
    <dataValidation allowBlank="1" showInputMessage="1" showErrorMessage="1" prompt="Enter the number of your site. Site numbers can be found in the map that you received in the package or on the MarineGEO protocol website: https://marinegeo.github.io/projects/sed-biome" sqref="A1" xr:uid="{302C6122-0C57-47DA-9E4B-67E01E8D8F15}"/>
    <dataValidation allowBlank="1" showInputMessage="1" showErrorMessage="1" prompt="A brief description of the type of sample collected" sqref="C1" xr:uid="{29059A7A-74DF-4231-B49C-34C38301E678}"/>
    <dataValidation allowBlank="1" showInputMessage="1" showErrorMessage="1" prompt="The date the sample was collected in the field (YYYY-MM-DD)" sqref="D1" xr:uid="{281FA8BC-A832-4747-8D23-2724A7B996A2}"/>
    <dataValidation allowBlank="1" showInputMessage="1" showErrorMessage="1" prompt="Any additional notes regarding observations, context, or concerns about the data." sqref="G1" xr:uid="{2A0FC3ED-5E63-4B86-AE89-5452A6FC36E0}"/>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7C8EB"/>
  </sheetPr>
  <dimension ref="A1:L65"/>
  <sheetViews>
    <sheetView workbookViewId="0">
      <pane ySplit="1" topLeftCell="A2" activePane="bottomLeft" state="frozen"/>
      <selection pane="bottomLeft" activeCell="A2" sqref="A2"/>
    </sheetView>
  </sheetViews>
  <sheetFormatPr defaultColWidth="8.85546875" defaultRowHeight="15"/>
  <cols>
    <col min="1" max="2" width="27.140625" style="1" customWidth="1"/>
    <col min="3" max="3" width="19.140625" style="1" customWidth="1"/>
    <col min="4" max="6" width="20.140625" style="1" customWidth="1"/>
    <col min="7" max="7" width="16.7109375" style="1" customWidth="1"/>
    <col min="8" max="8" width="20" style="1" customWidth="1"/>
    <col min="9" max="9" width="26.42578125" style="1" customWidth="1"/>
    <col min="10" max="10" width="23" style="1" customWidth="1"/>
    <col min="11" max="11" width="33" customWidth="1"/>
    <col min="12" max="12" width="23.42578125" customWidth="1"/>
  </cols>
  <sheetData>
    <row r="1" spans="1:12" s="39" customFormat="1" ht="18.75" customHeight="1">
      <c r="A1" s="21" t="s">
        <v>62</v>
      </c>
      <c r="B1" s="21" t="s">
        <v>90</v>
      </c>
      <c r="C1" s="22" t="s">
        <v>67</v>
      </c>
      <c r="D1" s="21" t="s">
        <v>66</v>
      </c>
      <c r="E1" s="21" t="s">
        <v>70</v>
      </c>
      <c r="F1" s="21" t="s">
        <v>63</v>
      </c>
      <c r="G1" s="22" t="s">
        <v>64</v>
      </c>
      <c r="H1" s="22" t="s">
        <v>72</v>
      </c>
      <c r="I1" s="22" t="s">
        <v>118</v>
      </c>
      <c r="J1" s="23" t="s">
        <v>65</v>
      </c>
      <c r="K1" s="21" t="s">
        <v>56</v>
      </c>
      <c r="L1" s="23" t="s">
        <v>51</v>
      </c>
    </row>
    <row r="2" spans="1:12">
      <c r="A2" s="11"/>
      <c r="B2" s="11"/>
      <c r="C2" s="50">
        <v>2</v>
      </c>
      <c r="D2" s="50" t="s">
        <v>167</v>
      </c>
      <c r="E2" s="50">
        <v>2</v>
      </c>
      <c r="F2" s="50" t="s">
        <v>168</v>
      </c>
      <c r="G2" s="50" t="s">
        <v>169</v>
      </c>
      <c r="H2" s="51" t="s">
        <v>170</v>
      </c>
      <c r="I2" s="50" t="str">
        <f ca="1">IFERROR(__xludf.DUMMYFUNCTION("CONCATENATE(LEFT(F2,1),REGEXEXTRACT(F2,""[\d]+""),""-"",MID(F2,FIND(""
 "",F2) + 1 + 1,FIND(""
 "",F2) + 2 - (FIND(""
 "",F2) + 1)),RIGHT(F2,LEN(F2) - (FIND(CHAR(160),SUBSTITUTE(F2,"" "",CHAR(160),5)))))"),"S2-R1")</f>
        <v>S2-R1</v>
      </c>
      <c r="J2"/>
    </row>
    <row r="3" spans="1:12">
      <c r="A3" s="11"/>
      <c r="B3" s="11"/>
      <c r="C3" s="50">
        <v>2</v>
      </c>
      <c r="D3" s="50" t="s">
        <v>167</v>
      </c>
      <c r="E3" s="50">
        <v>2</v>
      </c>
      <c r="F3" s="50" t="s">
        <v>168</v>
      </c>
      <c r="G3" s="50" t="s">
        <v>169</v>
      </c>
      <c r="H3" s="51" t="s">
        <v>171</v>
      </c>
      <c r="I3" s="50" t="str">
        <f ca="1">IFERROR(__xludf.DUMMYFUNCTION("CONCATENATE(LEFT(F3,1),REGEXEXTRACT(F3,""[\d]+""),""-"",MID(F3,FIND(""
 "",F3) + 1 + 1,FIND(""
 "",F3) + 2 - (FIND(""
 "",F3) + 1)),RIGHT(F3,LEN(F3) - (FIND(CHAR(160),SUBSTITUTE(F3,"" "",CHAR(160),5)))))"),"S2-R2")</f>
        <v>S2-R2</v>
      </c>
      <c r="J3"/>
    </row>
    <row r="4" spans="1:12">
      <c r="A4" s="11"/>
      <c r="B4" s="11"/>
      <c r="C4" s="50">
        <v>2</v>
      </c>
      <c r="D4" s="50" t="s">
        <v>167</v>
      </c>
      <c r="E4" s="50">
        <v>2</v>
      </c>
      <c r="F4" s="50" t="s">
        <v>168</v>
      </c>
      <c r="G4" s="50" t="s">
        <v>172</v>
      </c>
      <c r="H4" s="51" t="s">
        <v>173</v>
      </c>
      <c r="I4" s="50" t="str">
        <f ca="1">IFERROR(__xludf.DUMMYFUNCTION("CONCATENATE(LEFT(F4,1),REGEXEXTRACT(F4,""[\d]+""),""-"",MID(F4,FIND(""
 "",F4) + 1 + 1,FIND(""
 "",F4) + 2 - (FIND(""
 "",F4) + 1)),RIGHT(F4,LEN(F4) - (FIND(CHAR(160),SUBSTITUTE(F4,"" "",CHAR(160),5)))))"),"S2-G1")</f>
        <v>S2-G1</v>
      </c>
      <c r="J4"/>
    </row>
    <row r="5" spans="1:12">
      <c r="A5" s="11"/>
      <c r="B5" s="11"/>
      <c r="C5" s="50">
        <v>2</v>
      </c>
      <c r="D5" s="50" t="s">
        <v>167</v>
      </c>
      <c r="E5" s="50">
        <v>2</v>
      </c>
      <c r="F5" s="50" t="s">
        <v>168</v>
      </c>
      <c r="G5" s="50" t="s">
        <v>172</v>
      </c>
      <c r="H5" s="51" t="s">
        <v>174</v>
      </c>
      <c r="I5" s="50" t="str">
        <f ca="1">IFERROR(__xludf.DUMMYFUNCTION("CONCATENATE(LEFT(F5,1),REGEXEXTRACT(F5,""[\d]+""),""-"",MID(F5,FIND(""
 "",F5) + 1 + 1,FIND(""
 "",F5) + 2 - (FIND(""
 "",F5) + 1)),RIGHT(F5,LEN(F5) - (FIND(CHAR(160),SUBSTITUTE(F5,"" "",CHAR(160),5)))))"),"S2-G2")</f>
        <v>S2-G2</v>
      </c>
      <c r="J5"/>
    </row>
    <row r="6" spans="1:12">
      <c r="A6" s="11"/>
      <c r="B6" s="11"/>
      <c r="C6" s="50">
        <v>2</v>
      </c>
      <c r="D6" s="50" t="s">
        <v>167</v>
      </c>
      <c r="E6" s="50">
        <v>14</v>
      </c>
      <c r="F6" s="50" t="s">
        <v>175</v>
      </c>
      <c r="G6" s="50" t="s">
        <v>169</v>
      </c>
      <c r="H6" s="51" t="s">
        <v>176</v>
      </c>
      <c r="I6" s="50" t="str">
        <f ca="1">IFERROR(__xludf.DUMMYFUNCTION("CONCATENATE(LEFT(F6,1),REGEXEXTRACT(F6,""[\d]+""),""-"",MID(F6,FIND(""
 "",F6) + 1 + 1,FIND(""
 "",F6) + 2 - (FIND(""
 "",F6) + 1)),RIGHT(F6,LEN(F6) - (FIND(CHAR(160),SUBSTITUTE(F6,"" "",CHAR(160),5)))))"),"S2-R3")</f>
        <v>S2-R3</v>
      </c>
      <c r="J6"/>
    </row>
    <row r="7" spans="1:12">
      <c r="A7" s="11"/>
      <c r="B7" s="11"/>
      <c r="C7" s="50">
        <v>2</v>
      </c>
      <c r="D7" s="50" t="s">
        <v>167</v>
      </c>
      <c r="E7" s="50">
        <v>14</v>
      </c>
      <c r="F7" s="50" t="s">
        <v>175</v>
      </c>
      <c r="G7" s="50" t="s">
        <v>169</v>
      </c>
      <c r="H7" s="51" t="s">
        <v>177</v>
      </c>
      <c r="I7" s="50" t="str">
        <f ca="1">IFERROR(__xludf.DUMMYFUNCTION("CONCATENATE(LEFT(F7,1),REGEXEXTRACT(F7,""[\d]+""),""-"",MID(F7,FIND(""
 "",F7) + 1 + 1,FIND(""
 "",F7) + 2 - (FIND(""
 "",F7) + 1)),RIGHT(F7,LEN(F7) - (FIND(CHAR(160),SUBSTITUTE(F7,"" "",CHAR(160),5)))))"),"S2-R4")</f>
        <v>S2-R4</v>
      </c>
      <c r="J7"/>
    </row>
    <row r="8" spans="1:12">
      <c r="A8" s="11"/>
      <c r="B8" s="11"/>
      <c r="C8" s="50">
        <v>2</v>
      </c>
      <c r="D8" s="50" t="s">
        <v>167</v>
      </c>
      <c r="E8" s="50">
        <v>14</v>
      </c>
      <c r="F8" s="50" t="s">
        <v>175</v>
      </c>
      <c r="G8" s="50" t="s">
        <v>172</v>
      </c>
      <c r="H8" s="51" t="s">
        <v>178</v>
      </c>
      <c r="I8" s="50" t="str">
        <f ca="1">IFERROR(__xludf.DUMMYFUNCTION("CONCATENATE(LEFT(F8,1),REGEXEXTRACT(F8,""[\d]+""),""-"",MID(F8,FIND(""
 "",F8) + 1 + 1,FIND(""
 "",F8) + 2 - (FIND(""
 "",F8) + 1)),RIGHT(F8,LEN(F8) - (FIND(CHAR(160),SUBSTITUTE(F8,"" "",CHAR(160),5)))))"),"S2-G3")</f>
        <v>S2-G3</v>
      </c>
      <c r="J8"/>
    </row>
    <row r="9" spans="1:12">
      <c r="A9" s="11"/>
      <c r="B9" s="11"/>
      <c r="C9" s="50">
        <v>2</v>
      </c>
      <c r="D9" s="50" t="s">
        <v>167</v>
      </c>
      <c r="E9" s="50">
        <v>14</v>
      </c>
      <c r="F9" s="50" t="s">
        <v>175</v>
      </c>
      <c r="G9" s="50" t="s">
        <v>172</v>
      </c>
      <c r="H9" s="51" t="s">
        <v>179</v>
      </c>
      <c r="I9" s="50" t="str">
        <f ca="1">IFERROR(__xludf.DUMMYFUNCTION("CONCATENATE(LEFT(F9,1),REGEXEXTRACT(F9,""[\d]+""),""-"",MID(F9,FIND(""
 "",F9) + 1 + 1,FIND(""
 "",F9) + 2 - (FIND(""
 "",F9) + 1)),RIGHT(F9,LEN(F9) - (FIND(CHAR(160),SUBSTITUTE(F9,"" "",CHAR(160),5)))))"),"S2-G4")</f>
        <v>S2-G4</v>
      </c>
      <c r="J9"/>
    </row>
    <row r="10" spans="1:12">
      <c r="A10" s="11"/>
      <c r="B10" s="11"/>
      <c r="C10" s="50">
        <v>2</v>
      </c>
      <c r="D10" s="50" t="s">
        <v>167</v>
      </c>
      <c r="E10" s="50">
        <v>15</v>
      </c>
      <c r="F10" s="50" t="s">
        <v>180</v>
      </c>
      <c r="G10" s="50" t="s">
        <v>169</v>
      </c>
      <c r="H10" s="51" t="s">
        <v>181</v>
      </c>
      <c r="I10" s="50" t="str">
        <f ca="1">IFERROR(__xludf.DUMMYFUNCTION("CONCATENATE(LEFT(F10,1),REGEXEXTRACT(F10,""[\d]+""),""-"",MID(F10,FIND(""
 "",F10) + 1 + 1,FIND(""
 "",F10) + 2 - (FIND(""
 "",F10) + 1)),RIGHT(F10,LEN(F10) - (FIND(CHAR(160),SUBSTITUTE(F10,"" "",CHAR(160),5)))))"),"S2-R5")</f>
        <v>S2-R5</v>
      </c>
      <c r="J10"/>
    </row>
    <row r="11" spans="1:12">
      <c r="A11" s="11"/>
      <c r="B11" s="11"/>
      <c r="C11" s="50">
        <v>2</v>
      </c>
      <c r="D11" s="50" t="s">
        <v>167</v>
      </c>
      <c r="E11" s="50">
        <v>15</v>
      </c>
      <c r="F11" s="50" t="s">
        <v>180</v>
      </c>
      <c r="G11" s="50" t="s">
        <v>169</v>
      </c>
      <c r="H11" s="51" t="s">
        <v>182</v>
      </c>
      <c r="I11" s="50" t="str">
        <f ca="1">IFERROR(__xludf.DUMMYFUNCTION("CONCATENATE(LEFT(F11,1),REGEXEXTRACT(F11,""[\d]+""),""-"",MID(F11,FIND(""
 "",F11) + 1 + 1,FIND(""
 "",F11) + 2 - (FIND(""
 "",F11) + 1)),RIGHT(F11,LEN(F11) - (FIND(CHAR(160),SUBSTITUTE(F11,"" "",CHAR(160),5)))))"),"S2-R6")</f>
        <v>S2-R6</v>
      </c>
      <c r="J11"/>
    </row>
    <row r="12" spans="1:12">
      <c r="A12" s="11"/>
      <c r="B12" s="11"/>
      <c r="C12" s="50">
        <v>2</v>
      </c>
      <c r="D12" s="50" t="s">
        <v>167</v>
      </c>
      <c r="E12" s="50">
        <v>15</v>
      </c>
      <c r="F12" s="50" t="s">
        <v>180</v>
      </c>
      <c r="G12" s="50" t="s">
        <v>172</v>
      </c>
      <c r="H12" s="51" t="s">
        <v>183</v>
      </c>
      <c r="I12" s="50" t="str">
        <f ca="1">IFERROR(__xludf.DUMMYFUNCTION("CONCATENATE(LEFT(F12,1),REGEXEXTRACT(F12,""[\d]+""),""-"",MID(F12,FIND(""
 "",F12) + 1 + 1,FIND(""
 "",F12) + 2 - (FIND(""
 "",F12) + 1)),RIGHT(F12,LEN(F12) - (FIND(CHAR(160),SUBSTITUTE(F12,"" "",CHAR(160),5)))))"),"S2-G5")</f>
        <v>S2-G5</v>
      </c>
      <c r="J12"/>
    </row>
    <row r="13" spans="1:12">
      <c r="A13" s="11"/>
      <c r="B13" s="11"/>
      <c r="C13" s="50">
        <v>2</v>
      </c>
      <c r="D13" s="50" t="s">
        <v>167</v>
      </c>
      <c r="E13" s="50">
        <v>15</v>
      </c>
      <c r="F13" s="50" t="s">
        <v>180</v>
      </c>
      <c r="G13" s="50" t="s">
        <v>172</v>
      </c>
      <c r="H13" s="51" t="s">
        <v>184</v>
      </c>
      <c r="I13" s="50" t="str">
        <f ca="1">IFERROR(__xludf.DUMMYFUNCTION("CONCATENATE(LEFT(F13,1),REGEXEXTRACT(F13,""[\d]+""),""-"",MID(F13,FIND(""
 "",F13) + 1 + 1,FIND(""
 "",F13) + 2 - (FIND(""
 "",F13) + 1)),RIGHT(F13,LEN(F13) - (FIND(CHAR(160),SUBSTITUTE(F13,"" "",CHAR(160),5)))))"),"S2-G6")</f>
        <v>S2-G6</v>
      </c>
      <c r="J13"/>
    </row>
    <row r="14" spans="1:12">
      <c r="A14" s="11"/>
      <c r="B14" s="11"/>
      <c r="C14" s="50">
        <v>2</v>
      </c>
      <c r="D14" s="50" t="s">
        <v>167</v>
      </c>
      <c r="E14" s="50">
        <v>16</v>
      </c>
      <c r="F14" s="50" t="s">
        <v>185</v>
      </c>
      <c r="G14" s="50" t="s">
        <v>169</v>
      </c>
      <c r="H14" s="51" t="s">
        <v>186</v>
      </c>
      <c r="I14" s="50" t="str">
        <f ca="1">IFERROR(__xludf.DUMMYFUNCTION("CONCATENATE(LEFT(F14,1),REGEXEXTRACT(F14,""[\d]+""),""-"",MID(F14,FIND(""
 "",F14) + 1 + 1,FIND(""
 "",F14) + 2 - (FIND(""
 "",F14) + 1)),RIGHT(F14,LEN(F14) - (FIND(CHAR(160),SUBSTITUTE(F14,"" "",CHAR(160),5)))))"),"S2-R7")</f>
        <v>S2-R7</v>
      </c>
      <c r="J14"/>
    </row>
    <row r="15" spans="1:12">
      <c r="A15" s="11"/>
      <c r="B15" s="11"/>
      <c r="C15" s="50">
        <v>2</v>
      </c>
      <c r="D15" s="50" t="s">
        <v>167</v>
      </c>
      <c r="E15" s="50">
        <v>16</v>
      </c>
      <c r="F15" s="50" t="s">
        <v>185</v>
      </c>
      <c r="G15" s="50" t="s">
        <v>169</v>
      </c>
      <c r="H15" s="51" t="s">
        <v>187</v>
      </c>
      <c r="I15" s="50" t="str">
        <f ca="1">IFERROR(__xludf.DUMMYFUNCTION("CONCATENATE(LEFT(F15,1),REGEXEXTRACT(F15,""[\d]+""),""-"",MID(F15,FIND(""
 "",F15) + 1 + 1,FIND(""
 "",F15) + 2 - (FIND(""
 "",F15) + 1)),RIGHT(F15,LEN(F15) - (FIND(CHAR(160),SUBSTITUTE(F15,"" "",CHAR(160),5)))))"),"S2-R8")</f>
        <v>S2-R8</v>
      </c>
      <c r="J15"/>
    </row>
    <row r="16" spans="1:12">
      <c r="A16" s="11"/>
      <c r="B16" s="11"/>
      <c r="C16" s="50">
        <v>2</v>
      </c>
      <c r="D16" s="50" t="s">
        <v>167</v>
      </c>
      <c r="E16" s="50">
        <v>16</v>
      </c>
      <c r="F16" s="50" t="s">
        <v>185</v>
      </c>
      <c r="G16" s="50" t="s">
        <v>172</v>
      </c>
      <c r="H16" s="51" t="s">
        <v>188</v>
      </c>
      <c r="I16" s="50" t="str">
        <f ca="1">IFERROR(__xludf.DUMMYFUNCTION("CONCATENATE(LEFT(F16,1),REGEXEXTRACT(F16,""[\d]+""),""-"",MID(F16,FIND(""
 "",F16) + 1 + 1,FIND(""
 "",F16) + 2 - (FIND(""
 "",F16) + 1)),RIGHT(F16,LEN(F16) - (FIND(CHAR(160),SUBSTITUTE(F16,"" "",CHAR(160),5)))))"),"S2-G7")</f>
        <v>S2-G7</v>
      </c>
      <c r="J16"/>
    </row>
    <row r="17" spans="1:10">
      <c r="A17" s="11"/>
      <c r="B17" s="11"/>
      <c r="C17" s="50">
        <v>2</v>
      </c>
      <c r="D17" s="50" t="s">
        <v>167</v>
      </c>
      <c r="E17" s="50">
        <v>16</v>
      </c>
      <c r="F17" s="50" t="s">
        <v>185</v>
      </c>
      <c r="G17" s="50" t="s">
        <v>172</v>
      </c>
      <c r="H17" s="51" t="s">
        <v>189</v>
      </c>
      <c r="I17" s="50" t="str">
        <f ca="1">IFERROR(__xludf.DUMMYFUNCTION("CONCATENATE(LEFT(F17,1),REGEXEXTRACT(F17,""[\d]+""),""-"",MID(F17,FIND(""
 "",F17) + 1 + 1,FIND(""
 "",F17) + 2 - (FIND(""
 "",F17) + 1)),RIGHT(F17,LEN(F17) - (FIND(CHAR(160),SUBSTITUTE(F17,"" "",CHAR(160),5)))))"),"S2-G8")</f>
        <v>S2-G8</v>
      </c>
      <c r="J17"/>
    </row>
    <row r="18" spans="1:10">
      <c r="A18" s="11"/>
      <c r="B18" s="11"/>
      <c r="C18" s="50">
        <v>2</v>
      </c>
      <c r="D18" s="50" t="s">
        <v>167</v>
      </c>
      <c r="E18" s="50">
        <v>3</v>
      </c>
      <c r="F18" s="50" t="s">
        <v>190</v>
      </c>
      <c r="G18" s="50" t="s">
        <v>169</v>
      </c>
      <c r="H18" s="51" t="s">
        <v>191</v>
      </c>
      <c r="I18" s="50" t="str">
        <f ca="1">IFERROR(__xludf.DUMMYFUNCTION("CONCATENATE(LEFT(F18,1),REGEXEXTRACT(F18,""[\d]+""),""-"",MID(F18,FIND(""
 "",F18) + 1 + 1,FIND(""
 "",F18) + 2 - (FIND(""
 "",F18) + 1)),RIGHT(F18,LEN(F18) - (FIND(CHAR(160),SUBSTITUTE(F18,"" "",CHAR(160),5)))))"),"S2-R9")</f>
        <v>S2-R9</v>
      </c>
      <c r="J18"/>
    </row>
    <row r="19" spans="1:10">
      <c r="A19" s="11"/>
      <c r="B19" s="11"/>
      <c r="C19" s="50">
        <v>2</v>
      </c>
      <c r="D19" s="50" t="s">
        <v>167</v>
      </c>
      <c r="E19" s="50">
        <v>3</v>
      </c>
      <c r="F19" s="50" t="s">
        <v>190</v>
      </c>
      <c r="G19" s="50" t="s">
        <v>169</v>
      </c>
      <c r="H19" s="51" t="s">
        <v>192</v>
      </c>
      <c r="I19" s="50" t="str">
        <f ca="1">IFERROR(__xludf.DUMMYFUNCTION("CONCATENATE(LEFT(F19,1),REGEXEXTRACT(F19,""[\d]+""),""-"",MID(F19,FIND(""
 "",F19) + 1 + 1,FIND(""
 "",F19) + 2 - (FIND(""
 "",F19) + 1)),RIGHT(F19,LEN(F19) - (FIND(CHAR(160),SUBSTITUTE(F19,"" "",CHAR(160),5)))))"),"S2-R10")</f>
        <v>S2-R10</v>
      </c>
      <c r="J19"/>
    </row>
    <row r="20" spans="1:10">
      <c r="A20" s="11"/>
      <c r="B20" s="11"/>
      <c r="C20" s="50">
        <v>2</v>
      </c>
      <c r="D20" s="50" t="s">
        <v>167</v>
      </c>
      <c r="E20" s="50">
        <v>3</v>
      </c>
      <c r="F20" s="50" t="s">
        <v>190</v>
      </c>
      <c r="G20" s="50" t="s">
        <v>172</v>
      </c>
      <c r="H20" s="51" t="s">
        <v>193</v>
      </c>
      <c r="I20" s="50" t="str">
        <f ca="1">IFERROR(__xludf.DUMMYFUNCTION("CONCATENATE(LEFT(F20,1),REGEXEXTRACT(F20,""[\d]+""),""-"",MID(F20,FIND(""
 "",F20) + 1 + 1,FIND(""
 "",F20) + 2 - (FIND(""
 "",F20) + 1)),RIGHT(F20,LEN(F20) - (FIND(CHAR(160),SUBSTITUTE(F20,"" "",CHAR(160),5)))))"),"S2-G9")</f>
        <v>S2-G9</v>
      </c>
      <c r="J20"/>
    </row>
    <row r="21" spans="1:10">
      <c r="A21" s="11"/>
      <c r="B21" s="11"/>
      <c r="C21" s="50">
        <v>2</v>
      </c>
      <c r="D21" s="50" t="s">
        <v>167</v>
      </c>
      <c r="E21" s="50">
        <v>3</v>
      </c>
      <c r="F21" s="50" t="s">
        <v>190</v>
      </c>
      <c r="G21" s="50" t="s">
        <v>172</v>
      </c>
      <c r="H21" s="51" t="s">
        <v>194</v>
      </c>
      <c r="I21" s="50" t="str">
        <f ca="1">IFERROR(__xludf.DUMMYFUNCTION("CONCATENATE(LEFT(F21,1),REGEXEXTRACT(F21,""[\d]+""),""-"",MID(F21,FIND(""
 "",F21) + 1 + 1,FIND(""
 "",F21) + 2 - (FIND(""
 "",F21) + 1)),RIGHT(F21,LEN(F21) - (FIND(CHAR(160),SUBSTITUTE(F21,"" "",CHAR(160),5)))))"),"S2-G10")</f>
        <v>S2-G10</v>
      </c>
      <c r="J21"/>
    </row>
    <row r="22" spans="1:10">
      <c r="A22" s="11"/>
      <c r="B22" s="11"/>
      <c r="C22" s="50">
        <v>2</v>
      </c>
      <c r="D22" s="50" t="s">
        <v>167</v>
      </c>
      <c r="E22" s="50">
        <v>12</v>
      </c>
      <c r="F22" s="50" t="s">
        <v>195</v>
      </c>
      <c r="G22" s="50" t="s">
        <v>169</v>
      </c>
      <c r="H22" s="51" t="s">
        <v>196</v>
      </c>
      <c r="I22" s="50" t="str">
        <f ca="1">IFERROR(__xludf.DUMMYFUNCTION("CONCATENATE(LEFT(F22,1),REGEXEXTRACT(F22,""[\d]+""),""-"",MID(F22,FIND(""
 "",F22) + 1 + 1,FIND(""
 "",F22) + 2 - (FIND(""
 "",F22) + 1)),RIGHT(F22,LEN(F22) - (FIND(CHAR(160),SUBSTITUTE(F22,"" "",CHAR(160),5)))))"),"S2-R11")</f>
        <v>S2-R11</v>
      </c>
      <c r="J22"/>
    </row>
    <row r="23" spans="1:10">
      <c r="A23" s="11"/>
      <c r="B23" s="11"/>
      <c r="C23" s="50">
        <v>2</v>
      </c>
      <c r="D23" s="50" t="s">
        <v>167</v>
      </c>
      <c r="E23" s="50">
        <v>12</v>
      </c>
      <c r="F23" s="50" t="s">
        <v>195</v>
      </c>
      <c r="G23" s="50" t="s">
        <v>169</v>
      </c>
      <c r="H23" s="51" t="s">
        <v>197</v>
      </c>
      <c r="I23" s="50" t="str">
        <f ca="1">IFERROR(__xludf.DUMMYFUNCTION("CONCATENATE(LEFT(F23,1),REGEXEXTRACT(F23,""[\d]+""),""-"",MID(F23,FIND(""
 "",F23) + 1 + 1,FIND(""
 "",F23) + 2 - (FIND(""
 "",F23) + 1)),RIGHT(F23,LEN(F23) - (FIND(CHAR(160),SUBSTITUTE(F23,"" "",CHAR(160),5)))))"),"S2-R12")</f>
        <v>S2-R12</v>
      </c>
      <c r="J23"/>
    </row>
    <row r="24" spans="1:10">
      <c r="A24" s="11"/>
      <c r="B24" s="11"/>
      <c r="C24" s="50">
        <v>2</v>
      </c>
      <c r="D24" s="50" t="s">
        <v>167</v>
      </c>
      <c r="E24" s="50">
        <v>12</v>
      </c>
      <c r="F24" s="50" t="s">
        <v>195</v>
      </c>
      <c r="G24" s="50" t="s">
        <v>172</v>
      </c>
      <c r="H24" s="51" t="s">
        <v>198</v>
      </c>
      <c r="I24" s="50" t="str">
        <f ca="1">IFERROR(__xludf.DUMMYFUNCTION("CONCATENATE(LEFT(F24,1),REGEXEXTRACT(F24,""[\d]+""),""-"",MID(F24,FIND(""
 "",F24) + 1 + 1,FIND(""
 "",F24) + 2 - (FIND(""
 "",F24) + 1)),RIGHT(F24,LEN(F24) - (FIND(CHAR(160),SUBSTITUTE(F24,"" "",CHAR(160),5)))))"),"S2-G11")</f>
        <v>S2-G11</v>
      </c>
      <c r="J24"/>
    </row>
    <row r="25" spans="1:10">
      <c r="A25" s="11"/>
      <c r="B25" s="11"/>
      <c r="C25" s="50">
        <v>2</v>
      </c>
      <c r="D25" s="50" t="s">
        <v>167</v>
      </c>
      <c r="E25" s="50">
        <v>12</v>
      </c>
      <c r="F25" s="50" t="s">
        <v>195</v>
      </c>
      <c r="G25" s="50" t="s">
        <v>172</v>
      </c>
      <c r="H25" s="51" t="s">
        <v>199</v>
      </c>
      <c r="I25" s="50" t="str">
        <f ca="1">IFERROR(__xludf.DUMMYFUNCTION("CONCATENATE(LEFT(F25,1),REGEXEXTRACT(F25,""[\d]+""),""-"",MID(F25,FIND(""
 "",F25) + 1 + 1,FIND(""
 "",F25) + 2 - (FIND(""
 "",F25) + 1)),RIGHT(F25,LEN(F25) - (FIND(CHAR(160),SUBSTITUTE(F25,"" "",CHAR(160),5)))))"),"S2-G12")</f>
        <v>S2-G12</v>
      </c>
      <c r="J25"/>
    </row>
    <row r="26" spans="1:10">
      <c r="A26" s="11"/>
      <c r="B26" s="11"/>
      <c r="C26" s="50">
        <v>2</v>
      </c>
      <c r="D26" s="50" t="s">
        <v>167</v>
      </c>
      <c r="E26" s="50">
        <v>9</v>
      </c>
      <c r="F26" s="50" t="s">
        <v>200</v>
      </c>
      <c r="G26" s="50" t="s">
        <v>169</v>
      </c>
      <c r="H26" s="51" t="s">
        <v>201</v>
      </c>
      <c r="I26" s="50" t="str">
        <f ca="1">IFERROR(__xludf.DUMMYFUNCTION("CONCATENATE(LEFT(F26,1),REGEXEXTRACT(F26,""[\d]+""),""-"",MID(F26,FIND(""
 "",F26) + 1 + 1,FIND(""
 "",F26) + 2 - (FIND(""
 "",F26) + 1)),RIGHT(F26,LEN(F26) - (FIND(CHAR(160),SUBSTITUTE(F26,"" "",CHAR(160),5)))))"),"S2-R13")</f>
        <v>S2-R13</v>
      </c>
      <c r="J26"/>
    </row>
    <row r="27" spans="1:10">
      <c r="A27" s="11"/>
      <c r="B27" s="11"/>
      <c r="C27" s="50">
        <v>2</v>
      </c>
      <c r="D27" s="50" t="s">
        <v>167</v>
      </c>
      <c r="E27" s="50">
        <v>9</v>
      </c>
      <c r="F27" s="50" t="s">
        <v>200</v>
      </c>
      <c r="G27" s="50" t="s">
        <v>169</v>
      </c>
      <c r="H27" s="51" t="s">
        <v>202</v>
      </c>
      <c r="I27" s="50" t="str">
        <f ca="1">IFERROR(__xludf.DUMMYFUNCTION("CONCATENATE(LEFT(F27,1),REGEXEXTRACT(F27,""[\d]+""),""-"",MID(F27,FIND(""
 "",F27) + 1 + 1,FIND(""
 "",F27) + 2 - (FIND(""
 "",F27) + 1)),RIGHT(F27,LEN(F27) - (FIND(CHAR(160),SUBSTITUTE(F27,"" "",CHAR(160),5)))))"),"S2-R14")</f>
        <v>S2-R14</v>
      </c>
      <c r="J27"/>
    </row>
    <row r="28" spans="1:10">
      <c r="A28" s="11"/>
      <c r="B28" s="11"/>
      <c r="C28" s="50">
        <v>2</v>
      </c>
      <c r="D28" s="50" t="s">
        <v>167</v>
      </c>
      <c r="E28" s="50">
        <v>9</v>
      </c>
      <c r="F28" s="50" t="s">
        <v>200</v>
      </c>
      <c r="G28" s="50" t="s">
        <v>172</v>
      </c>
      <c r="H28" s="51" t="s">
        <v>203</v>
      </c>
      <c r="I28" s="50" t="str">
        <f ca="1">IFERROR(__xludf.DUMMYFUNCTION("CONCATENATE(LEFT(F28,1),REGEXEXTRACT(F28,""[\d]+""),""-"",MID(F28,FIND(""
 "",F28) + 1 + 1,FIND(""
 "",F28) + 2 - (FIND(""
 "",F28) + 1)),RIGHT(F28,LEN(F28) - (FIND(CHAR(160),SUBSTITUTE(F28,"" "",CHAR(160),5)))))"),"S2-G13")</f>
        <v>S2-G13</v>
      </c>
      <c r="J28"/>
    </row>
    <row r="29" spans="1:10">
      <c r="A29" s="11"/>
      <c r="B29" s="11"/>
      <c r="C29" s="50">
        <v>2</v>
      </c>
      <c r="D29" s="50" t="s">
        <v>167</v>
      </c>
      <c r="E29" s="50">
        <v>9</v>
      </c>
      <c r="F29" s="50" t="s">
        <v>200</v>
      </c>
      <c r="G29" s="50" t="s">
        <v>172</v>
      </c>
      <c r="H29" s="51" t="s">
        <v>204</v>
      </c>
      <c r="I29" s="50" t="str">
        <f ca="1">IFERROR(__xludf.DUMMYFUNCTION("CONCATENATE(LEFT(F29,1),REGEXEXTRACT(F29,""[\d]+""),""-"",MID(F29,FIND(""
 "",F29) + 1 + 1,FIND(""
 "",F29) + 2 - (FIND(""
 "",F29) + 1)),RIGHT(F29,LEN(F29) - (FIND(CHAR(160),SUBSTITUTE(F29,"" "",CHAR(160),5)))))"),"S2-G14")</f>
        <v>S2-G14</v>
      </c>
      <c r="J29"/>
    </row>
    <row r="30" spans="1:10">
      <c r="A30" s="11"/>
      <c r="B30" s="11"/>
      <c r="C30" s="50">
        <v>2</v>
      </c>
      <c r="D30" s="50" t="s">
        <v>167</v>
      </c>
      <c r="E30" s="50">
        <v>4</v>
      </c>
      <c r="F30" s="50" t="s">
        <v>205</v>
      </c>
      <c r="G30" s="50" t="s">
        <v>169</v>
      </c>
      <c r="H30" s="51" t="s">
        <v>206</v>
      </c>
      <c r="I30" s="50" t="str">
        <f ca="1">IFERROR(__xludf.DUMMYFUNCTION("CONCATENATE(LEFT(F30,1),REGEXEXTRACT(F30,""[\d]+""),""-"",MID(F30,FIND(""
 "",F30) + 1 + 1,FIND(""
 "",F30) + 2 - (FIND(""
 "",F30) + 1)),RIGHT(F30,LEN(F30) - (FIND(CHAR(160),SUBSTITUTE(F30,"" "",CHAR(160),5)))))"),"S2-R15")</f>
        <v>S2-R15</v>
      </c>
      <c r="J30"/>
    </row>
    <row r="31" spans="1:10">
      <c r="A31" s="11"/>
      <c r="B31" s="11"/>
      <c r="C31" s="50">
        <v>2</v>
      </c>
      <c r="D31" s="50" t="s">
        <v>167</v>
      </c>
      <c r="E31" s="50">
        <v>4</v>
      </c>
      <c r="F31" s="50" t="s">
        <v>205</v>
      </c>
      <c r="G31" s="50" t="s">
        <v>169</v>
      </c>
      <c r="H31" s="51" t="s">
        <v>207</v>
      </c>
      <c r="I31" s="50" t="str">
        <f ca="1">IFERROR(__xludf.DUMMYFUNCTION("CONCATENATE(LEFT(F31,1),REGEXEXTRACT(F31,""[\d]+""),""-"",MID(F31,FIND(""
 "",F31) + 1 + 1,FIND(""
 "",F31) + 2 - (FIND(""
 "",F31) + 1)),RIGHT(F31,LEN(F31) - (FIND(CHAR(160),SUBSTITUTE(F31,"" "",CHAR(160),5)))))"),"S2-R16")</f>
        <v>S2-R16</v>
      </c>
      <c r="J31"/>
    </row>
    <row r="32" spans="1:10">
      <c r="A32" s="11"/>
      <c r="B32" s="11"/>
      <c r="C32" s="50">
        <v>2</v>
      </c>
      <c r="D32" s="50" t="s">
        <v>167</v>
      </c>
      <c r="E32" s="50">
        <v>4</v>
      </c>
      <c r="F32" s="50" t="s">
        <v>205</v>
      </c>
      <c r="G32" s="50" t="s">
        <v>172</v>
      </c>
      <c r="H32" s="51" t="s">
        <v>208</v>
      </c>
      <c r="I32" s="50" t="str">
        <f ca="1">IFERROR(__xludf.DUMMYFUNCTION("CONCATENATE(LEFT(F32,1),REGEXEXTRACT(F32,""[\d]+""),""-"",MID(F32,FIND(""
 "",F32) + 1 + 1,FIND(""
 "",F32) + 2 - (FIND(""
 "",F32) + 1)),RIGHT(F32,LEN(F32) - (FIND(CHAR(160),SUBSTITUTE(F32,"" "",CHAR(160),5)))))"),"S2-G15")</f>
        <v>S2-G15</v>
      </c>
      <c r="J32"/>
    </row>
    <row r="33" spans="1:10">
      <c r="A33" s="11"/>
      <c r="B33" s="11"/>
      <c r="C33" s="50">
        <v>2</v>
      </c>
      <c r="D33" s="50" t="s">
        <v>167</v>
      </c>
      <c r="E33" s="50">
        <v>4</v>
      </c>
      <c r="F33" s="50" t="s">
        <v>205</v>
      </c>
      <c r="G33" s="50" t="s">
        <v>172</v>
      </c>
      <c r="H33" s="51" t="s">
        <v>209</v>
      </c>
      <c r="I33" s="50" t="str">
        <f ca="1">IFERROR(__xludf.DUMMYFUNCTION("CONCATENATE(LEFT(F33,1),REGEXEXTRACT(F33,""[\d]+""),""-"",MID(F33,FIND(""
 "",F33) + 1 + 1,FIND(""
 "",F33) + 2 - (FIND(""
 "",F33) + 1)),RIGHT(F33,LEN(F33) - (FIND(CHAR(160),SUBSTITUTE(F33,"" "",CHAR(160),5)))))"),"S2-G16")</f>
        <v>S2-G16</v>
      </c>
      <c r="J33"/>
    </row>
    <row r="34" spans="1:10">
      <c r="A34" s="11"/>
      <c r="B34" s="11"/>
      <c r="C34" s="50">
        <v>2</v>
      </c>
      <c r="D34" s="50" t="s">
        <v>210</v>
      </c>
      <c r="E34" s="50">
        <v>11</v>
      </c>
      <c r="F34" s="50" t="s">
        <v>211</v>
      </c>
      <c r="G34" s="50" t="s">
        <v>169</v>
      </c>
      <c r="H34" s="51" t="s">
        <v>212</v>
      </c>
      <c r="I34" s="50" t="str">
        <f ca="1">IFERROR(__xludf.DUMMYFUNCTION("CONCATENATE(LEFT(F34,1),REGEXEXTRACT(F34,""[\d]+""),""-"",MID(F34,FIND(""
 "",F34) + 1 + 1,FIND(""
 "",F34) + 2 - (FIND(""
 "",F34) + 1)),RIGHT(F34,LEN(F34) - (FIND(CHAR(160),SUBSTITUTE(F34,"" "",CHAR(160),5)))))"),"S2-R17")</f>
        <v>S2-R17</v>
      </c>
      <c r="J34"/>
    </row>
    <row r="35" spans="1:10">
      <c r="A35" s="11"/>
      <c r="B35" s="11"/>
      <c r="C35" s="50">
        <v>2</v>
      </c>
      <c r="D35" s="50" t="s">
        <v>210</v>
      </c>
      <c r="E35" s="50">
        <v>11</v>
      </c>
      <c r="F35" s="50" t="s">
        <v>211</v>
      </c>
      <c r="G35" s="50" t="s">
        <v>169</v>
      </c>
      <c r="H35" s="51" t="s">
        <v>213</v>
      </c>
      <c r="I35" s="50" t="str">
        <f ca="1">IFERROR(__xludf.DUMMYFUNCTION("CONCATENATE(LEFT(F35,1),REGEXEXTRACT(F35,""[\d]+""),""-"",MID(F35,FIND(""
 "",F35) + 1 + 1,FIND(""
 "",F35) + 2 - (FIND(""
 "",F35) + 1)),RIGHT(F35,LEN(F35) - (FIND(CHAR(160),SUBSTITUTE(F35,"" "",CHAR(160),5)))))"),"S2-R18")</f>
        <v>S2-R18</v>
      </c>
      <c r="J35"/>
    </row>
    <row r="36" spans="1:10">
      <c r="A36" s="11"/>
      <c r="B36" s="11"/>
      <c r="C36" s="50">
        <v>2</v>
      </c>
      <c r="D36" s="50" t="s">
        <v>210</v>
      </c>
      <c r="E36" s="50">
        <v>11</v>
      </c>
      <c r="F36" s="50" t="s">
        <v>211</v>
      </c>
      <c r="G36" s="50" t="s">
        <v>172</v>
      </c>
      <c r="H36" s="51" t="s">
        <v>214</v>
      </c>
      <c r="I36" s="50" t="str">
        <f ca="1">IFERROR(__xludf.DUMMYFUNCTION("CONCATENATE(LEFT(F36,1),REGEXEXTRACT(F36,""[\d]+""),""-"",MID(F36,FIND(""
 "",F36) + 1 + 1,FIND(""
 "",F36) + 2 - (FIND(""
 "",F36) + 1)),RIGHT(F36,LEN(F36) - (FIND(CHAR(160),SUBSTITUTE(F36,"" "",CHAR(160),5)))))"),"S2-G17")</f>
        <v>S2-G17</v>
      </c>
      <c r="J36"/>
    </row>
    <row r="37" spans="1:10">
      <c r="A37" s="11"/>
      <c r="B37" s="11"/>
      <c r="C37" s="50">
        <v>2</v>
      </c>
      <c r="D37" s="50" t="s">
        <v>210</v>
      </c>
      <c r="E37" s="50">
        <v>11</v>
      </c>
      <c r="F37" s="50" t="s">
        <v>211</v>
      </c>
      <c r="G37" s="50" t="s">
        <v>172</v>
      </c>
      <c r="H37" s="51" t="s">
        <v>215</v>
      </c>
      <c r="I37" s="50" t="str">
        <f ca="1">IFERROR(__xludf.DUMMYFUNCTION("CONCATENATE(LEFT(F37,1),REGEXEXTRACT(F37,""[\d]+""),""-"",MID(F37,FIND(""
 "",F37) + 1 + 1,FIND(""
 "",F37) + 2 - (FIND(""
 "",F37) + 1)),RIGHT(F37,LEN(F37) - (FIND(CHAR(160),SUBSTITUTE(F37,"" "",CHAR(160),5)))))"),"S2-G18")</f>
        <v>S2-G18</v>
      </c>
      <c r="J37"/>
    </row>
    <row r="38" spans="1:10">
      <c r="A38" s="11"/>
      <c r="B38" s="11"/>
      <c r="C38" s="50">
        <v>2</v>
      </c>
      <c r="D38" s="50" t="s">
        <v>210</v>
      </c>
      <c r="E38" s="50">
        <v>6</v>
      </c>
      <c r="F38" s="50" t="s">
        <v>216</v>
      </c>
      <c r="G38" s="50" t="s">
        <v>169</v>
      </c>
      <c r="H38" s="51" t="s">
        <v>217</v>
      </c>
      <c r="I38" s="50" t="str">
        <f ca="1">IFERROR(__xludf.DUMMYFUNCTION("CONCATENATE(LEFT(F38,1),REGEXEXTRACT(F38,""[\d]+""),""-"",MID(F38,FIND(""
 "",F38) + 1 + 1,FIND(""
 "",F38) + 2 - (FIND(""
 "",F38) + 1)),RIGHT(F38,LEN(F38) - (FIND(CHAR(160),SUBSTITUTE(F38,"" "",CHAR(160),5)))))"),"S2-R19")</f>
        <v>S2-R19</v>
      </c>
      <c r="J38"/>
    </row>
    <row r="39" spans="1:10">
      <c r="A39" s="11"/>
      <c r="B39" s="11"/>
      <c r="C39" s="50">
        <v>2</v>
      </c>
      <c r="D39" s="50" t="s">
        <v>210</v>
      </c>
      <c r="E39" s="50">
        <v>6</v>
      </c>
      <c r="F39" s="50" t="s">
        <v>216</v>
      </c>
      <c r="G39" s="50" t="s">
        <v>169</v>
      </c>
      <c r="H39" s="51" t="s">
        <v>218</v>
      </c>
      <c r="I39" s="50" t="str">
        <f ca="1">IFERROR(__xludf.DUMMYFUNCTION("CONCATENATE(LEFT(F39,1),REGEXEXTRACT(F39,""[\d]+""),""-"",MID(F39,FIND(""
 "",F39) + 1 + 1,FIND(""
 "",F39) + 2 - (FIND(""
 "",F39) + 1)),RIGHT(F39,LEN(F39) - (FIND(CHAR(160),SUBSTITUTE(F39,"" "",CHAR(160),5)))))"),"S2-R20")</f>
        <v>S2-R20</v>
      </c>
      <c r="J39"/>
    </row>
    <row r="40" spans="1:10">
      <c r="A40" s="11"/>
      <c r="B40" s="11"/>
      <c r="C40" s="50">
        <v>2</v>
      </c>
      <c r="D40" s="50" t="s">
        <v>210</v>
      </c>
      <c r="E40" s="50">
        <v>6</v>
      </c>
      <c r="F40" s="50" t="s">
        <v>216</v>
      </c>
      <c r="G40" s="50" t="s">
        <v>172</v>
      </c>
      <c r="H40" s="51" t="s">
        <v>219</v>
      </c>
      <c r="I40" s="50" t="str">
        <f ca="1">IFERROR(__xludf.DUMMYFUNCTION("CONCATENATE(LEFT(F40,1),REGEXEXTRACT(F40,""[\d]+""),""-"",MID(F40,FIND(""
 "",F40) + 1 + 1,FIND(""
 "",F40) + 2 - (FIND(""
 "",F40) + 1)),RIGHT(F40,LEN(F40) - (FIND(CHAR(160),SUBSTITUTE(F40,"" "",CHAR(160),5)))))"),"S2-G19")</f>
        <v>S2-G19</v>
      </c>
      <c r="J40"/>
    </row>
    <row r="41" spans="1:10">
      <c r="A41" s="11"/>
      <c r="B41" s="11"/>
      <c r="C41" s="50">
        <v>2</v>
      </c>
      <c r="D41" s="50" t="s">
        <v>210</v>
      </c>
      <c r="E41" s="50">
        <v>6</v>
      </c>
      <c r="F41" s="50" t="s">
        <v>216</v>
      </c>
      <c r="G41" s="50" t="s">
        <v>172</v>
      </c>
      <c r="H41" s="51" t="s">
        <v>220</v>
      </c>
      <c r="I41" s="50" t="str">
        <f ca="1">IFERROR(__xludf.DUMMYFUNCTION("CONCATENATE(LEFT(F41,1),REGEXEXTRACT(F41,""[\d]+""),""-"",MID(F41,FIND(""
 "",F41) + 1 + 1,FIND(""
 "",F41) + 2 - (FIND(""
 "",F41) + 1)),RIGHT(F41,LEN(F41) - (FIND(CHAR(160),SUBSTITUTE(F41,"" "",CHAR(160),5)))))"),"S2-G20")</f>
        <v>S2-G20</v>
      </c>
      <c r="J41"/>
    </row>
    <row r="42" spans="1:10">
      <c r="A42" s="11"/>
      <c r="B42" s="11"/>
      <c r="C42" s="50">
        <v>2</v>
      </c>
      <c r="D42" s="50" t="s">
        <v>210</v>
      </c>
      <c r="E42" s="50">
        <v>10</v>
      </c>
      <c r="F42" s="50" t="s">
        <v>221</v>
      </c>
      <c r="G42" s="50" t="s">
        <v>169</v>
      </c>
      <c r="H42" s="51" t="s">
        <v>222</v>
      </c>
      <c r="I42" s="50" t="str">
        <f ca="1">IFERROR(__xludf.DUMMYFUNCTION("CONCATENATE(LEFT(F42,1),REGEXEXTRACT(F42,""[\d]+""),""-"",MID(F42,FIND(""
 "",F42) + 1 + 1,FIND(""
 "",F42) + 2 - (FIND(""
 "",F42) + 1)),RIGHT(F42,LEN(F42) - (FIND(CHAR(160),SUBSTITUTE(F42,"" "",CHAR(160),5)))))"),"S2-R21")</f>
        <v>S2-R21</v>
      </c>
      <c r="J42"/>
    </row>
    <row r="43" spans="1:10">
      <c r="A43" s="11"/>
      <c r="B43" s="11"/>
      <c r="C43" s="50">
        <v>2</v>
      </c>
      <c r="D43" s="50" t="s">
        <v>210</v>
      </c>
      <c r="E43" s="50">
        <v>10</v>
      </c>
      <c r="F43" s="50" t="s">
        <v>221</v>
      </c>
      <c r="G43" s="50" t="s">
        <v>169</v>
      </c>
      <c r="H43" s="51" t="s">
        <v>223</v>
      </c>
      <c r="I43" s="50" t="str">
        <f ca="1">IFERROR(__xludf.DUMMYFUNCTION("CONCATENATE(LEFT(F43,1),REGEXEXTRACT(F43,""[\d]+""),""-"",MID(F43,FIND(""
 "",F43) + 1 + 1,FIND(""
 "",F43) + 2 - (FIND(""
 "",F43) + 1)),RIGHT(F43,LEN(F43) - (FIND(CHAR(160),SUBSTITUTE(F43,"" "",CHAR(160),5)))))"),"S2-R22")</f>
        <v>S2-R22</v>
      </c>
      <c r="J43"/>
    </row>
    <row r="44" spans="1:10">
      <c r="A44" s="11"/>
      <c r="B44" s="11"/>
      <c r="C44" s="50">
        <v>2</v>
      </c>
      <c r="D44" s="50" t="s">
        <v>210</v>
      </c>
      <c r="E44" s="50">
        <v>10</v>
      </c>
      <c r="F44" s="50" t="s">
        <v>221</v>
      </c>
      <c r="G44" s="50" t="s">
        <v>172</v>
      </c>
      <c r="H44" s="51" t="s">
        <v>224</v>
      </c>
      <c r="I44" s="50" t="str">
        <f ca="1">IFERROR(__xludf.DUMMYFUNCTION("CONCATENATE(LEFT(F44,1),REGEXEXTRACT(F44,""[\d]+""),""-"",MID(F44,FIND(""
 "",F44) + 1 + 1,FIND(""
 "",F44) + 2 - (FIND(""
 "",F44) + 1)),RIGHT(F44,LEN(F44) - (FIND(CHAR(160),SUBSTITUTE(F44,"" "",CHAR(160),5)))))"),"S2-G21")</f>
        <v>S2-G21</v>
      </c>
      <c r="J44"/>
    </row>
    <row r="45" spans="1:10">
      <c r="A45" s="11"/>
      <c r="B45" s="11"/>
      <c r="C45" s="50">
        <v>2</v>
      </c>
      <c r="D45" s="50" t="s">
        <v>210</v>
      </c>
      <c r="E45" s="50">
        <v>10</v>
      </c>
      <c r="F45" s="50" t="s">
        <v>221</v>
      </c>
      <c r="G45" s="50" t="s">
        <v>172</v>
      </c>
      <c r="H45" s="51" t="s">
        <v>225</v>
      </c>
      <c r="I45" s="50" t="str">
        <f ca="1">IFERROR(__xludf.DUMMYFUNCTION("CONCATENATE(LEFT(F45,1),REGEXEXTRACT(F45,""[\d]+""),""-"",MID(F45,FIND(""
 "",F45) + 1 + 1,FIND(""
 "",F45) + 2 - (FIND(""
 "",F45) + 1)),RIGHT(F45,LEN(F45) - (FIND(CHAR(160),SUBSTITUTE(F45,"" "",CHAR(160),5)))))"),"S2-G22")</f>
        <v>S2-G22</v>
      </c>
      <c r="J45"/>
    </row>
    <row r="46" spans="1:10">
      <c r="A46" s="11"/>
      <c r="B46" s="11"/>
      <c r="C46" s="50">
        <v>2</v>
      </c>
      <c r="D46" s="50" t="s">
        <v>210</v>
      </c>
      <c r="E46" s="50">
        <v>13</v>
      </c>
      <c r="F46" s="50" t="s">
        <v>226</v>
      </c>
      <c r="G46" s="50" t="s">
        <v>169</v>
      </c>
      <c r="H46" s="51" t="s">
        <v>227</v>
      </c>
      <c r="I46" s="50" t="str">
        <f ca="1">IFERROR(__xludf.DUMMYFUNCTION("CONCATENATE(LEFT(F46,1),REGEXEXTRACT(F46,""[\d]+""),""-"",MID(F46,FIND(""
 "",F46) + 1 + 1,FIND(""
 "",F46) + 2 - (FIND(""
 "",F46) + 1)),RIGHT(F46,LEN(F46) - (FIND(CHAR(160),SUBSTITUTE(F46,"" "",CHAR(160),5)))))"),"S2-R23")</f>
        <v>S2-R23</v>
      </c>
      <c r="J46"/>
    </row>
    <row r="47" spans="1:10">
      <c r="A47" s="11"/>
      <c r="B47" s="11"/>
      <c r="C47" s="50">
        <v>2</v>
      </c>
      <c r="D47" s="50" t="s">
        <v>210</v>
      </c>
      <c r="E47" s="50">
        <v>13</v>
      </c>
      <c r="F47" s="50" t="s">
        <v>226</v>
      </c>
      <c r="G47" s="50" t="s">
        <v>169</v>
      </c>
      <c r="H47" s="51" t="s">
        <v>228</v>
      </c>
      <c r="I47" s="50" t="str">
        <f ca="1">IFERROR(__xludf.DUMMYFUNCTION("CONCATENATE(LEFT(F47,1),REGEXEXTRACT(F47,""[\d]+""),""-"",MID(F47,FIND(""
 "",F47) + 1 + 1,FIND(""
 "",F47) + 2 - (FIND(""
 "",F47) + 1)),RIGHT(F47,LEN(F47) - (FIND(CHAR(160),SUBSTITUTE(F47,"" "",CHAR(160),5)))))"),"S2-R24")</f>
        <v>S2-R24</v>
      </c>
      <c r="J47"/>
    </row>
    <row r="48" spans="1:10">
      <c r="A48" s="11"/>
      <c r="B48" s="11"/>
      <c r="C48" s="50">
        <v>2</v>
      </c>
      <c r="D48" s="50" t="s">
        <v>210</v>
      </c>
      <c r="E48" s="50">
        <v>13</v>
      </c>
      <c r="F48" s="50" t="s">
        <v>226</v>
      </c>
      <c r="G48" s="50" t="s">
        <v>172</v>
      </c>
      <c r="H48" s="51" t="s">
        <v>229</v>
      </c>
      <c r="I48" s="50" t="str">
        <f ca="1">IFERROR(__xludf.DUMMYFUNCTION("CONCATENATE(LEFT(F48,1),REGEXEXTRACT(F48,""[\d]+""),""-"",MID(F48,FIND(""
 "",F48) + 1 + 1,FIND(""
 "",F48) + 2 - (FIND(""
 "",F48) + 1)),RIGHT(F48,LEN(F48) - (FIND(CHAR(160),SUBSTITUTE(F48,"" "",CHAR(160),5)))))"),"S2-G23")</f>
        <v>S2-G23</v>
      </c>
      <c r="J48"/>
    </row>
    <row r="49" spans="1:10">
      <c r="A49" s="11"/>
      <c r="B49" s="11"/>
      <c r="C49" s="50">
        <v>2</v>
      </c>
      <c r="D49" s="50" t="s">
        <v>210</v>
      </c>
      <c r="E49" s="50">
        <v>13</v>
      </c>
      <c r="F49" s="50" t="s">
        <v>226</v>
      </c>
      <c r="G49" s="50" t="s">
        <v>172</v>
      </c>
      <c r="H49" s="51" t="s">
        <v>230</v>
      </c>
      <c r="I49" s="50" t="str">
        <f ca="1">IFERROR(__xludf.DUMMYFUNCTION("CONCATENATE(LEFT(F49,1),REGEXEXTRACT(F49,""[\d]+""),""-"",MID(F49,FIND(""
 "",F49) + 1 + 1,FIND(""
 "",F49) + 2 - (FIND(""
 "",F49) + 1)),RIGHT(F49,LEN(F49) - (FIND(CHAR(160),SUBSTITUTE(F49,"" "",CHAR(160),5)))))"),"S2-G24")</f>
        <v>S2-G24</v>
      </c>
      <c r="J49"/>
    </row>
    <row r="50" spans="1:10">
      <c r="A50" s="11"/>
      <c r="B50" s="11"/>
      <c r="C50" s="50">
        <v>2</v>
      </c>
      <c r="D50" s="50" t="s">
        <v>210</v>
      </c>
      <c r="E50" s="50">
        <v>8</v>
      </c>
      <c r="F50" s="50" t="s">
        <v>231</v>
      </c>
      <c r="G50" s="50" t="s">
        <v>169</v>
      </c>
      <c r="H50" s="51" t="s">
        <v>232</v>
      </c>
      <c r="I50" s="50" t="str">
        <f ca="1">IFERROR(__xludf.DUMMYFUNCTION("CONCATENATE(LEFT(F50,1),REGEXEXTRACT(F50,""[\d]+""),""-"",MID(F50,FIND(""
 "",F50) + 1 + 1,FIND(""
 "",F50) + 2 - (FIND(""
 "",F50) + 1)),RIGHT(F50,LEN(F50) - (FIND(CHAR(160),SUBSTITUTE(F50,"" "",CHAR(160),5)))))"),"S2-R25")</f>
        <v>S2-R25</v>
      </c>
      <c r="J50"/>
    </row>
    <row r="51" spans="1:10">
      <c r="C51" s="50">
        <v>2</v>
      </c>
      <c r="D51" s="50" t="s">
        <v>210</v>
      </c>
      <c r="E51" s="50">
        <v>8</v>
      </c>
      <c r="F51" s="50" t="s">
        <v>231</v>
      </c>
      <c r="G51" s="50" t="s">
        <v>169</v>
      </c>
      <c r="H51" s="51" t="s">
        <v>233</v>
      </c>
      <c r="I51" s="50" t="str">
        <f ca="1">IFERROR(__xludf.DUMMYFUNCTION("CONCATENATE(LEFT(F51,1),REGEXEXTRACT(F51,""[\d]+""),""-"",MID(F51,FIND(""
 "",F51) + 1 + 1,FIND(""
 "",F51) + 2 - (FIND(""
 "",F51) + 1)),RIGHT(F51,LEN(F51) - (FIND(CHAR(160),SUBSTITUTE(F51,"" "",CHAR(160),5)))))"),"S2-R26")</f>
        <v>S2-R26</v>
      </c>
      <c r="J51"/>
    </row>
    <row r="52" spans="1:10">
      <c r="C52" s="50">
        <v>2</v>
      </c>
      <c r="D52" s="50" t="s">
        <v>210</v>
      </c>
      <c r="E52" s="50">
        <v>8</v>
      </c>
      <c r="F52" s="50" t="s">
        <v>231</v>
      </c>
      <c r="G52" s="50" t="s">
        <v>172</v>
      </c>
      <c r="H52" s="51" t="s">
        <v>234</v>
      </c>
      <c r="I52" s="50" t="str">
        <f ca="1">IFERROR(__xludf.DUMMYFUNCTION("CONCATENATE(LEFT(F52,1),REGEXEXTRACT(F52,""[\d]+""),""-"",MID(F52,FIND(""
 "",F52) + 1 + 1,FIND(""
 "",F52) + 2 - (FIND(""
 "",F52) + 1)),RIGHT(F52,LEN(F52) - (FIND(CHAR(160),SUBSTITUTE(F52,"" "",CHAR(160),5)))))"),"S2-G25")</f>
        <v>S2-G25</v>
      </c>
      <c r="J52"/>
    </row>
    <row r="53" spans="1:10">
      <c r="C53" s="50">
        <v>2</v>
      </c>
      <c r="D53" s="50" t="s">
        <v>210</v>
      </c>
      <c r="E53" s="50">
        <v>8</v>
      </c>
      <c r="F53" s="50" t="s">
        <v>231</v>
      </c>
      <c r="G53" s="50" t="s">
        <v>172</v>
      </c>
      <c r="H53" s="51" t="s">
        <v>235</v>
      </c>
      <c r="I53" s="50" t="str">
        <f ca="1">IFERROR(__xludf.DUMMYFUNCTION("CONCATENATE(LEFT(F53,1),REGEXEXTRACT(F53,""[\d]+""),""-"",MID(F53,FIND(""
 "",F53) + 1 + 1,FIND(""
 "",F53) + 2 - (FIND(""
 "",F53) + 1)),RIGHT(F53,LEN(F53) - (FIND(CHAR(160),SUBSTITUTE(F53,"" "",CHAR(160),5)))))"),"S2-G26")</f>
        <v>S2-G26</v>
      </c>
      <c r="J53"/>
    </row>
    <row r="54" spans="1:10">
      <c r="C54" s="50">
        <v>2</v>
      </c>
      <c r="D54" s="50" t="s">
        <v>210</v>
      </c>
      <c r="E54" s="50">
        <v>1</v>
      </c>
      <c r="F54" s="50" t="s">
        <v>236</v>
      </c>
      <c r="G54" s="50" t="s">
        <v>169</v>
      </c>
      <c r="H54" s="51" t="s">
        <v>237</v>
      </c>
      <c r="I54" s="50" t="str">
        <f ca="1">IFERROR(__xludf.DUMMYFUNCTION("CONCATENATE(LEFT(F54,1),REGEXEXTRACT(F54,""[\d]+""),""-"",MID(F54,FIND(""
 "",F54) + 1 + 1,FIND(""
 "",F54) + 2 - (FIND(""
 "",F54) + 1)),RIGHT(F54,LEN(F54) - (FIND(CHAR(160),SUBSTITUTE(F54,"" "",CHAR(160),5)))))"),"S2-R27")</f>
        <v>S2-R27</v>
      </c>
      <c r="J54"/>
    </row>
    <row r="55" spans="1:10">
      <c r="C55" s="50">
        <v>2</v>
      </c>
      <c r="D55" s="50" t="s">
        <v>210</v>
      </c>
      <c r="E55" s="50">
        <v>1</v>
      </c>
      <c r="F55" s="50" t="s">
        <v>236</v>
      </c>
      <c r="G55" s="50" t="s">
        <v>169</v>
      </c>
      <c r="H55" s="51" t="s">
        <v>238</v>
      </c>
      <c r="I55" s="50" t="str">
        <f ca="1">IFERROR(__xludf.DUMMYFUNCTION("CONCATENATE(LEFT(F55,1),REGEXEXTRACT(F55,""[\d]+""),""-"",MID(F55,FIND(""
 "",F55) + 1 + 1,FIND(""
 "",F55) + 2 - (FIND(""
 "",F55) + 1)),RIGHT(F55,LEN(F55) - (FIND(CHAR(160),SUBSTITUTE(F55,"" "",CHAR(160),5)))))"),"S2-R28")</f>
        <v>S2-R28</v>
      </c>
      <c r="J55"/>
    </row>
    <row r="56" spans="1:10">
      <c r="C56" s="50">
        <v>2</v>
      </c>
      <c r="D56" s="50" t="s">
        <v>210</v>
      </c>
      <c r="E56" s="50">
        <v>1</v>
      </c>
      <c r="F56" s="50" t="s">
        <v>236</v>
      </c>
      <c r="G56" s="50" t="s">
        <v>172</v>
      </c>
      <c r="H56" s="51" t="s">
        <v>239</v>
      </c>
      <c r="I56" s="50" t="str">
        <f ca="1">IFERROR(__xludf.DUMMYFUNCTION("CONCATENATE(LEFT(F56,1),REGEXEXTRACT(F56,""[\d]+""),""-"",MID(F56,FIND(""
 "",F56) + 1 + 1,FIND(""
 "",F56) + 2 - (FIND(""
 "",F56) + 1)),RIGHT(F56,LEN(F56) - (FIND(CHAR(160),SUBSTITUTE(F56,"" "",CHAR(160),5)))))"),"S2-G27")</f>
        <v>S2-G27</v>
      </c>
      <c r="J56"/>
    </row>
    <row r="57" spans="1:10">
      <c r="C57" s="50">
        <v>2</v>
      </c>
      <c r="D57" s="50" t="s">
        <v>210</v>
      </c>
      <c r="E57" s="50">
        <v>1</v>
      </c>
      <c r="F57" s="50" t="s">
        <v>236</v>
      </c>
      <c r="G57" s="50" t="s">
        <v>172</v>
      </c>
      <c r="H57" s="51" t="s">
        <v>240</v>
      </c>
      <c r="I57" s="50" t="str">
        <f ca="1">IFERROR(__xludf.DUMMYFUNCTION("CONCATENATE(LEFT(F57,1),REGEXEXTRACT(F57,""[\d]+""),""-"",MID(F57,FIND(""
 "",F57) + 1 + 1,FIND(""
 "",F57) + 2 - (FIND(""
 "",F57) + 1)),RIGHT(F57,LEN(F57) - (FIND(CHAR(160),SUBSTITUTE(F57,"" "",CHAR(160),5)))))"),"S2-G28")</f>
        <v>S2-G28</v>
      </c>
      <c r="J57"/>
    </row>
    <row r="58" spans="1:10">
      <c r="C58" s="50">
        <v>2</v>
      </c>
      <c r="D58" s="50" t="s">
        <v>210</v>
      </c>
      <c r="E58" s="50">
        <v>7</v>
      </c>
      <c r="F58" s="50" t="s">
        <v>241</v>
      </c>
      <c r="G58" s="50" t="s">
        <v>169</v>
      </c>
      <c r="H58" s="51" t="s">
        <v>242</v>
      </c>
      <c r="I58" s="50" t="str">
        <f ca="1">IFERROR(__xludf.DUMMYFUNCTION("CONCATENATE(LEFT(F58,1),REGEXEXTRACT(F58,""[\d]+""),""-"",MID(F58,FIND(""
 "",F58) + 1 + 1,FIND(""
 "",F58) + 2 - (FIND(""
 "",F58) + 1)),RIGHT(F58,LEN(F58) - (FIND(CHAR(160),SUBSTITUTE(F58,"" "",CHAR(160),5)))))"),"S2-R29")</f>
        <v>S2-R29</v>
      </c>
      <c r="J58"/>
    </row>
    <row r="59" spans="1:10">
      <c r="C59" s="50">
        <v>2</v>
      </c>
      <c r="D59" s="50" t="s">
        <v>210</v>
      </c>
      <c r="E59" s="50">
        <v>7</v>
      </c>
      <c r="F59" s="50" t="s">
        <v>241</v>
      </c>
      <c r="G59" s="50" t="s">
        <v>169</v>
      </c>
      <c r="H59" s="51" t="s">
        <v>243</v>
      </c>
      <c r="I59" s="50" t="str">
        <f ca="1">IFERROR(__xludf.DUMMYFUNCTION("CONCATENATE(LEFT(F59,1),REGEXEXTRACT(F59,""[\d]+""),""-"",MID(F59,FIND(""
 "",F59) + 1 + 1,FIND(""
 "",F59) + 2 - (FIND(""
 "",F59) + 1)),RIGHT(F59,LEN(F59) - (FIND(CHAR(160),SUBSTITUTE(F59,"" "",CHAR(160),5)))))"),"S2-R30")</f>
        <v>S2-R30</v>
      </c>
      <c r="J59"/>
    </row>
    <row r="60" spans="1:10">
      <c r="C60" s="50">
        <v>2</v>
      </c>
      <c r="D60" s="50" t="s">
        <v>210</v>
      </c>
      <c r="E60" s="50">
        <v>7</v>
      </c>
      <c r="F60" s="50" t="s">
        <v>241</v>
      </c>
      <c r="G60" s="50" t="s">
        <v>172</v>
      </c>
      <c r="H60" s="51" t="s">
        <v>244</v>
      </c>
      <c r="I60" s="50" t="str">
        <f ca="1">IFERROR(__xludf.DUMMYFUNCTION("CONCATENATE(LEFT(F60,1),REGEXEXTRACT(F60,""[\d]+""),""-"",MID(F60,FIND(""
 "",F60) + 1 + 1,FIND(""
 "",F60) + 2 - (FIND(""
 "",F60) + 1)),RIGHT(F60,LEN(F60) - (FIND(CHAR(160),SUBSTITUTE(F60,"" "",CHAR(160),5)))))"),"S2-G29")</f>
        <v>S2-G29</v>
      </c>
      <c r="J60"/>
    </row>
    <row r="61" spans="1:10">
      <c r="C61" s="50">
        <v>2</v>
      </c>
      <c r="D61" s="50" t="s">
        <v>210</v>
      </c>
      <c r="E61" s="50">
        <v>7</v>
      </c>
      <c r="F61" s="50" t="s">
        <v>241</v>
      </c>
      <c r="G61" s="50" t="s">
        <v>172</v>
      </c>
      <c r="H61" s="51" t="s">
        <v>245</v>
      </c>
      <c r="I61" s="50" t="str">
        <f ca="1">IFERROR(__xludf.DUMMYFUNCTION("CONCATENATE(LEFT(F61,1),REGEXEXTRACT(F61,""[\d]+""),""-"",MID(F61,FIND(""
 "",F61) + 1 + 1,FIND(""
 "",F61) + 2 - (FIND(""
 "",F61) + 1)),RIGHT(F61,LEN(F61) - (FIND(CHAR(160),SUBSTITUTE(F61,"" "",CHAR(160),5)))))"),"S2-G30")</f>
        <v>S2-G30</v>
      </c>
      <c r="J61"/>
    </row>
    <row r="62" spans="1:10">
      <c r="C62" s="50">
        <v>2</v>
      </c>
      <c r="D62" s="50" t="s">
        <v>210</v>
      </c>
      <c r="E62" s="50">
        <v>5</v>
      </c>
      <c r="F62" s="50" t="s">
        <v>246</v>
      </c>
      <c r="G62" s="50" t="s">
        <v>169</v>
      </c>
      <c r="H62" s="51" t="s">
        <v>247</v>
      </c>
      <c r="I62" s="50" t="str">
        <f ca="1">IFERROR(__xludf.DUMMYFUNCTION("CONCATENATE(LEFT(F62,1),REGEXEXTRACT(F62,""[\d]+""),""-"",MID(F62,FIND(""
 "",F62) + 1 + 1,FIND(""
 "",F62) + 2 - (FIND(""
 "",F62) + 1)),RIGHT(F62,LEN(F62) - (FIND(CHAR(160),SUBSTITUTE(F62,"" "",CHAR(160),5)))))"),"S2-R31")</f>
        <v>S2-R31</v>
      </c>
      <c r="J62"/>
    </row>
    <row r="63" spans="1:10">
      <c r="C63" s="50">
        <v>2</v>
      </c>
      <c r="D63" s="50" t="s">
        <v>210</v>
      </c>
      <c r="E63" s="50">
        <v>5</v>
      </c>
      <c r="F63" s="50" t="s">
        <v>246</v>
      </c>
      <c r="G63" s="50" t="s">
        <v>169</v>
      </c>
      <c r="H63" s="51" t="s">
        <v>248</v>
      </c>
      <c r="I63" s="50" t="str">
        <f ca="1">IFERROR(__xludf.DUMMYFUNCTION("CONCATENATE(LEFT(F63,1),REGEXEXTRACT(F63,""[\d]+""),""-"",MID(F63,FIND(""
 "",F63) + 1 + 1,FIND(""
 "",F63) + 2 - (FIND(""
 "",F63) + 1)),RIGHT(F63,LEN(F63) - (FIND(CHAR(160),SUBSTITUTE(F63,"" "",CHAR(160),5)))))"),"S2-R32")</f>
        <v>S2-R32</v>
      </c>
      <c r="J63"/>
    </row>
    <row r="64" spans="1:10">
      <c r="C64" s="50">
        <v>2</v>
      </c>
      <c r="D64" s="50" t="s">
        <v>210</v>
      </c>
      <c r="E64" s="50">
        <v>5</v>
      </c>
      <c r="F64" s="50" t="s">
        <v>246</v>
      </c>
      <c r="G64" s="50" t="s">
        <v>172</v>
      </c>
      <c r="H64" s="51" t="s">
        <v>249</v>
      </c>
      <c r="I64" s="50" t="str">
        <f ca="1">IFERROR(__xludf.DUMMYFUNCTION("CONCATENATE(LEFT(F64,1),REGEXEXTRACT(F64,""[\d]+""),""-"",MID(F64,FIND(""
 "",F64) + 1 + 1,FIND(""
 "",F64) + 2 - (FIND(""
 "",F64) + 1)),RIGHT(F64,LEN(F64) - (FIND(CHAR(160),SUBSTITUTE(F64,"" "",CHAR(160),5)))))"),"S2-G31")</f>
        <v>S2-G31</v>
      </c>
      <c r="J64"/>
    </row>
    <row r="65" spans="3:10">
      <c r="C65" s="50">
        <v>2</v>
      </c>
      <c r="D65" s="50" t="s">
        <v>210</v>
      </c>
      <c r="E65" s="50">
        <v>5</v>
      </c>
      <c r="F65" s="50" t="s">
        <v>246</v>
      </c>
      <c r="G65" s="50" t="s">
        <v>172</v>
      </c>
      <c r="H65" s="51" t="s">
        <v>250</v>
      </c>
      <c r="I65" s="50" t="str">
        <f ca="1">IFERROR(__xludf.DUMMYFUNCTION("CONCATENATE(LEFT(F65,1),REGEXEXTRACT(F65,""[\d]+""),""-"",MID(F65,FIND(""
 "",F65) + 1 + 1,FIND(""
 "",F65) + 2 - (FIND(""
 "",F65) + 1)),RIGHT(F65,LEN(F65) - (FIND(CHAR(160),SUBSTITUTE(F65,"" "",CHAR(160),5)))))"),"S2-G32")</f>
        <v>S2-G32</v>
      </c>
      <c r="J65"/>
    </row>
  </sheetData>
  <sheetProtection formatCells="0" formatColumns="0" formatRows="0" insertColumns="0" insertRows="0" deleteColumns="0" deleteRows="0"/>
  <dataValidations count="14">
    <dataValidation allowBlank="1" showInputMessage="1" showErrorMessage="1" prompt="Weight, in grams of the tea bags. Please refer to the protocol for instructions for weighing the tea bags." sqref="J1" xr:uid="{00000000-0002-0000-0200-000002000000}"/>
    <dataValidation allowBlank="1" showInputMessage="1" showErrorMessage="1" prompt="Any additional notes regarding observations, context, or concerns about the data." sqref="L1" xr:uid="{45CBFF03-5C82-6444-9823-008BC1E2FE34}"/>
    <dataValidation allowBlank="1" showInputMessage="1" showErrorMessage="1" prompt="The full name of the person processing the sample (no initials; ONLY one name per sample)" sqref="K1" xr:uid="{2A4FD448-C819-774D-A7FF-1EB2B1B0F5F1}"/>
    <dataValidation allowBlank="1" showInputMessage="1" showErrorMessage="1" prompt="The date the sample was deployed in the field (YYYY-MM-DD)" sqref="A1" xr:uid="{5F220CD1-5DEC-4F53-9834-E85B3433BB53}"/>
    <dataValidation allowBlank="1" showInputMessage="1" showErrorMessage="1" prompt="Type of tea used: Rooibos tea or Green tea." sqref="G1" xr:uid="{555DFD8A-B9C3-4487-947A-D49855BD8F50}"/>
    <dataValidation allowBlank="1" showInputMessage="1" showErrorMessage="1" prompt="Short ID written on the tea bag" sqref="I1" xr:uid="{D0DE6F6D-9930-4FC4-A91C-5421B9ABBF92}"/>
    <dataValidation allowBlank="1" showInputMessage="1" showErrorMessage="1" prompt="The type of tea, green or rooibos." sqref="G1" xr:uid="{59B6E4AE-260E-48D8-B9AC-92BBE50716A9}"/>
    <dataValidation allowBlank="1" showInputMessage="1" showErrorMessage="1" prompt="Scientific name using standard scientific nomenclature. If the species cannot be identified to species, report genus or higher." sqref="J1" xr:uid="{83CE56CB-241D-2543-8170-989CB2265046}"/>
    <dataValidation allowBlank="1" showInputMessage="1" showErrorMessage="1" prompt="Enter the number of your site. Site numbers can be found in the map that you received in the package or on the MarineGEO protocol website: https://marinegeo.github.io/projects/sed-biome" sqref="C1" xr:uid="{7328DC1E-8ED0-4D6C-B1E1-D9BD790B4D35}"/>
    <dataValidation allowBlank="1" showInputMessage="1" showErrorMessage="1" prompt="Number of the frame as indicated on the boyant chain and map (1 to 16)" sqref="E1" xr:uid="{AA9DB691-0A70-4F41-89CE-2E4481C03FD8}"/>
    <dataValidation allowBlank="1" showInputMessage="1" showErrorMessage="1" prompt="ID of the frame as indicated on the boyant chain and map (SiteX-C/FX)" sqref="F1" xr:uid="{14F7E026-7C87-407D-94FE-E587B50FBB30}"/>
    <dataValidation allowBlank="1" showInputMessage="1" showErrorMessage="1" prompt="Control or fertilised. Control frames are labelled as SiteX-CX  and fertilised frames as SiteX-FX." sqref="D1" xr:uid="{A7764C1C-F6B6-40BF-9578-F9263EF66947}"/>
    <dataValidation allowBlank="1" showInputMessage="1" showErrorMessage="1" prompt="ID of the laminated label placed in mesh bag" sqref="H1" xr:uid="{3579AEC3-0B08-4181-9395-EBE54F0E34EA}"/>
    <dataValidation allowBlank="1" showInputMessage="1" showErrorMessage="1" prompt="The date the sample was retrieved in the field (YYYY-MM-DD)" sqref="B1" xr:uid="{2B2698D5-8C60-4431-A772-BB664941F2E8}"/>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2E5955-2BCB-4047-B8BE-4D8D104B24F1}">
  <sheetPr>
    <tabColor rgb="FF97C8EB"/>
  </sheetPr>
  <dimension ref="A1:O65"/>
  <sheetViews>
    <sheetView workbookViewId="0">
      <selection activeCell="A2" sqref="A2"/>
    </sheetView>
  </sheetViews>
  <sheetFormatPr defaultColWidth="8.85546875" defaultRowHeight="15"/>
  <cols>
    <col min="1" max="3" width="27.140625" style="1" customWidth="1"/>
    <col min="4" max="4" width="19.140625" style="1" customWidth="1"/>
    <col min="5" max="7" width="20.140625" style="1" customWidth="1"/>
    <col min="8" max="8" width="37.85546875" style="1" customWidth="1"/>
    <col min="9" max="9" width="27" style="1" customWidth="1"/>
    <col min="10" max="10" width="35.7109375" style="1" customWidth="1"/>
    <col min="11" max="12" width="23" style="1" customWidth="1"/>
    <col min="13" max="13" width="30" style="1" customWidth="1"/>
    <col min="14" max="14" width="33" customWidth="1"/>
    <col min="15" max="15" width="23.42578125" customWidth="1"/>
  </cols>
  <sheetData>
    <row r="1" spans="1:15" s="40" customFormat="1" ht="18.75" customHeight="1">
      <c r="A1" s="21" t="s">
        <v>62</v>
      </c>
      <c r="B1" s="21" t="s">
        <v>90</v>
      </c>
      <c r="C1" s="21" t="s">
        <v>91</v>
      </c>
      <c r="D1" s="22" t="s">
        <v>67</v>
      </c>
      <c r="E1" s="21" t="s">
        <v>66</v>
      </c>
      <c r="F1" s="21" t="s">
        <v>92</v>
      </c>
      <c r="G1" s="21" t="s">
        <v>93</v>
      </c>
      <c r="H1" s="21" t="s">
        <v>94</v>
      </c>
      <c r="I1" s="22" t="s">
        <v>95</v>
      </c>
      <c r="J1" s="22" t="s">
        <v>96</v>
      </c>
      <c r="K1" s="23" t="s">
        <v>97</v>
      </c>
      <c r="L1" s="23" t="s">
        <v>98</v>
      </c>
      <c r="M1" s="23" t="s">
        <v>99</v>
      </c>
      <c r="N1" s="21" t="s">
        <v>56</v>
      </c>
      <c r="O1" s="23" t="s">
        <v>51</v>
      </c>
    </row>
    <row r="2" spans="1:15" ht="18">
      <c r="A2" s="11"/>
      <c r="B2" s="11"/>
      <c r="C2" s="33"/>
      <c r="D2" s="47">
        <v>2</v>
      </c>
      <c r="E2" s="48">
        <v>1</v>
      </c>
      <c r="F2" s="49" t="s">
        <v>161</v>
      </c>
      <c r="K2">
        <f>I2*1000</f>
        <v>0</v>
      </c>
      <c r="L2" s="34">
        <f>3.14*3.4*3.4</f>
        <v>36.298400000000001</v>
      </c>
      <c r="M2" s="33" t="e">
        <f>K2/(L2*C3)</f>
        <v>#DIV/0!</v>
      </c>
    </row>
    <row r="3" spans="1:15" ht="15.75">
      <c r="A3" s="11"/>
      <c r="B3" s="11"/>
      <c r="C3" s="11"/>
      <c r="D3" s="47">
        <v>2</v>
      </c>
      <c r="E3" s="48">
        <v>2</v>
      </c>
      <c r="F3" s="49" t="s">
        <v>162</v>
      </c>
      <c r="K3"/>
      <c r="L3" s="34">
        <f t="shared" ref="L3:L7" si="0">3.14*3.4*3.4</f>
        <v>36.298400000000001</v>
      </c>
      <c r="M3"/>
    </row>
    <row r="4" spans="1:15" ht="15.75">
      <c r="A4" s="11"/>
      <c r="B4" s="11"/>
      <c r="C4" s="11"/>
      <c r="D4" s="47">
        <v>2</v>
      </c>
      <c r="E4" s="48">
        <v>3</v>
      </c>
      <c r="F4" s="49" t="s">
        <v>163</v>
      </c>
      <c r="K4"/>
      <c r="L4" s="34">
        <f t="shared" si="0"/>
        <v>36.298400000000001</v>
      </c>
      <c r="M4"/>
    </row>
    <row r="5" spans="1:15" ht="15.75">
      <c r="A5" s="11"/>
      <c r="B5" s="11"/>
      <c r="C5" s="11"/>
      <c r="D5" s="47">
        <v>2</v>
      </c>
      <c r="E5" s="48">
        <v>4</v>
      </c>
      <c r="F5" s="49" t="s">
        <v>164</v>
      </c>
      <c r="K5"/>
      <c r="L5" s="34">
        <f t="shared" si="0"/>
        <v>36.298400000000001</v>
      </c>
      <c r="M5"/>
    </row>
    <row r="6" spans="1:15" ht="15.75">
      <c r="A6" s="11"/>
      <c r="B6" s="11"/>
      <c r="C6" s="11"/>
      <c r="D6" s="47">
        <v>2</v>
      </c>
      <c r="E6" s="48">
        <v>5</v>
      </c>
      <c r="F6" s="49" t="s">
        <v>165</v>
      </c>
      <c r="K6"/>
      <c r="L6" s="34">
        <f t="shared" si="0"/>
        <v>36.298400000000001</v>
      </c>
      <c r="M6"/>
    </row>
    <row r="7" spans="1:15" ht="15.75">
      <c r="A7" s="11"/>
      <c r="B7" s="11"/>
      <c r="C7" s="11"/>
      <c r="D7" s="47">
        <v>2</v>
      </c>
      <c r="E7" s="48">
        <v>6</v>
      </c>
      <c r="F7" s="49" t="s">
        <v>166</v>
      </c>
      <c r="K7"/>
      <c r="L7" s="34">
        <f t="shared" si="0"/>
        <v>36.298400000000001</v>
      </c>
      <c r="M7"/>
    </row>
    <row r="8" spans="1:15" ht="18">
      <c r="A8" s="11"/>
      <c r="B8" s="11"/>
      <c r="C8" s="11"/>
      <c r="F8"/>
      <c r="K8"/>
      <c r="L8" s="33"/>
      <c r="M8" s="33"/>
    </row>
    <row r="9" spans="1:15">
      <c r="A9" s="11"/>
      <c r="B9" s="11"/>
      <c r="C9" s="11"/>
      <c r="F9"/>
      <c r="K9"/>
      <c r="L9"/>
      <c r="M9"/>
    </row>
    <row r="10" spans="1:15">
      <c r="A10" s="11"/>
      <c r="B10" s="11"/>
      <c r="C10" s="11"/>
      <c r="F10"/>
      <c r="K10"/>
      <c r="L10"/>
      <c r="M10"/>
    </row>
    <row r="11" spans="1:15">
      <c r="A11" s="11"/>
      <c r="B11" s="11"/>
      <c r="C11" s="11"/>
      <c r="F11"/>
      <c r="K11"/>
      <c r="L11"/>
      <c r="M11"/>
    </row>
    <row r="12" spans="1:15">
      <c r="A12" s="11"/>
      <c r="B12" s="11"/>
      <c r="C12" s="11"/>
      <c r="F12"/>
      <c r="K12"/>
      <c r="L12"/>
      <c r="M12"/>
    </row>
    <row r="13" spans="1:15">
      <c r="A13" s="11"/>
      <c r="B13" s="11"/>
      <c r="C13" s="11"/>
      <c r="F13"/>
      <c r="K13"/>
      <c r="L13"/>
      <c r="M13"/>
    </row>
    <row r="14" spans="1:15">
      <c r="A14" s="11"/>
      <c r="B14" s="11"/>
      <c r="C14" s="11"/>
      <c r="F14"/>
      <c r="K14"/>
      <c r="L14"/>
      <c r="M14"/>
    </row>
    <row r="15" spans="1:15">
      <c r="A15" s="11"/>
      <c r="B15" s="11"/>
      <c r="C15" s="11"/>
      <c r="F15"/>
      <c r="K15"/>
      <c r="L15"/>
      <c r="M15"/>
    </row>
    <row r="16" spans="1:15">
      <c r="A16" s="11"/>
      <c r="B16" s="11"/>
      <c r="C16" s="11"/>
      <c r="F16"/>
      <c r="K16"/>
      <c r="L16"/>
      <c r="M16"/>
    </row>
    <row r="17" spans="1:13">
      <c r="A17" s="11"/>
      <c r="B17" s="11"/>
      <c r="C17" s="11"/>
      <c r="F17"/>
      <c r="K17"/>
      <c r="L17"/>
      <c r="M17"/>
    </row>
    <row r="18" spans="1:13">
      <c r="A18" s="11"/>
      <c r="B18" s="11"/>
      <c r="C18" s="11"/>
      <c r="F18"/>
      <c r="K18"/>
      <c r="L18"/>
      <c r="M18"/>
    </row>
    <row r="19" spans="1:13">
      <c r="A19" s="11"/>
      <c r="B19" s="11"/>
      <c r="C19" s="11"/>
      <c r="F19"/>
      <c r="K19"/>
      <c r="L19"/>
      <c r="M19"/>
    </row>
    <row r="20" spans="1:13">
      <c r="A20" s="11"/>
      <c r="B20" s="11"/>
      <c r="C20" s="11"/>
      <c r="F20"/>
      <c r="K20"/>
      <c r="L20"/>
      <c r="M20"/>
    </row>
    <row r="21" spans="1:13">
      <c r="A21" s="11"/>
      <c r="B21" s="11"/>
      <c r="C21" s="11"/>
      <c r="F21"/>
      <c r="K21"/>
      <c r="L21"/>
      <c r="M21"/>
    </row>
    <row r="22" spans="1:13">
      <c r="A22" s="11"/>
      <c r="B22" s="11"/>
      <c r="C22" s="11"/>
      <c r="F22"/>
      <c r="K22"/>
      <c r="L22"/>
      <c r="M22"/>
    </row>
    <row r="23" spans="1:13">
      <c r="A23" s="11"/>
      <c r="B23" s="11"/>
      <c r="C23" s="11"/>
      <c r="F23"/>
      <c r="K23"/>
      <c r="L23"/>
      <c r="M23"/>
    </row>
    <row r="24" spans="1:13">
      <c r="A24" s="11"/>
      <c r="B24" s="11"/>
      <c r="C24" s="11"/>
      <c r="F24"/>
      <c r="K24"/>
      <c r="L24"/>
      <c r="M24"/>
    </row>
    <row r="25" spans="1:13">
      <c r="A25" s="11"/>
      <c r="B25" s="11"/>
      <c r="C25" s="11"/>
      <c r="F25"/>
      <c r="K25"/>
      <c r="L25"/>
      <c r="M25"/>
    </row>
    <row r="26" spans="1:13">
      <c r="A26" s="11"/>
      <c r="B26" s="11"/>
      <c r="C26" s="11"/>
      <c r="F26"/>
      <c r="K26"/>
      <c r="L26"/>
      <c r="M26"/>
    </row>
    <row r="27" spans="1:13">
      <c r="A27" s="11"/>
      <c r="B27" s="11"/>
      <c r="C27" s="11"/>
      <c r="F27"/>
      <c r="K27"/>
      <c r="L27"/>
      <c r="M27"/>
    </row>
    <row r="28" spans="1:13">
      <c r="A28" s="11"/>
      <c r="B28" s="11"/>
      <c r="C28" s="11"/>
      <c r="F28"/>
      <c r="K28"/>
      <c r="L28"/>
      <c r="M28"/>
    </row>
    <row r="29" spans="1:13">
      <c r="A29" s="11"/>
      <c r="B29" s="11"/>
      <c r="C29" s="11"/>
      <c r="F29"/>
      <c r="K29"/>
      <c r="L29"/>
      <c r="M29"/>
    </row>
    <row r="30" spans="1:13">
      <c r="A30" s="11"/>
      <c r="B30" s="11"/>
      <c r="C30" s="11"/>
      <c r="F30"/>
      <c r="K30"/>
      <c r="L30"/>
      <c r="M30"/>
    </row>
    <row r="31" spans="1:13">
      <c r="A31" s="11"/>
      <c r="B31" s="11"/>
      <c r="C31" s="11"/>
      <c r="F31"/>
      <c r="K31"/>
      <c r="L31"/>
      <c r="M31"/>
    </row>
    <row r="32" spans="1:13">
      <c r="A32" s="11"/>
      <c r="B32" s="11"/>
      <c r="C32" s="11"/>
      <c r="F32"/>
      <c r="K32"/>
      <c r="L32"/>
      <c r="M32"/>
    </row>
    <row r="33" spans="1:13">
      <c r="A33" s="11"/>
      <c r="B33" s="11"/>
      <c r="C33" s="11"/>
      <c r="F33"/>
      <c r="K33"/>
      <c r="L33"/>
      <c r="M33"/>
    </row>
    <row r="34" spans="1:13">
      <c r="A34" s="11"/>
      <c r="B34" s="11"/>
      <c r="C34" s="11"/>
      <c r="F34"/>
      <c r="K34"/>
      <c r="L34"/>
      <c r="M34"/>
    </row>
    <row r="35" spans="1:13">
      <c r="A35" s="11"/>
      <c r="B35" s="11"/>
      <c r="C35" s="11"/>
      <c r="F35"/>
      <c r="K35"/>
      <c r="L35"/>
      <c r="M35"/>
    </row>
    <row r="36" spans="1:13">
      <c r="A36" s="11"/>
      <c r="B36" s="11"/>
      <c r="C36" s="11"/>
      <c r="F36"/>
      <c r="K36"/>
      <c r="L36"/>
      <c r="M36"/>
    </row>
    <row r="37" spans="1:13">
      <c r="A37" s="11"/>
      <c r="B37" s="11"/>
      <c r="C37" s="11"/>
      <c r="F37"/>
      <c r="K37"/>
      <c r="L37"/>
      <c r="M37"/>
    </row>
    <row r="38" spans="1:13">
      <c r="A38" s="11"/>
      <c r="B38" s="11"/>
      <c r="C38" s="11"/>
      <c r="F38"/>
      <c r="K38"/>
      <c r="L38"/>
      <c r="M38"/>
    </row>
    <row r="39" spans="1:13">
      <c r="A39" s="11"/>
      <c r="B39" s="11"/>
      <c r="C39" s="11"/>
      <c r="F39"/>
      <c r="K39"/>
      <c r="L39"/>
      <c r="M39"/>
    </row>
    <row r="40" spans="1:13">
      <c r="A40" s="11"/>
      <c r="B40" s="11"/>
      <c r="C40" s="11"/>
      <c r="F40"/>
      <c r="K40"/>
      <c r="L40"/>
      <c r="M40"/>
    </row>
    <row r="41" spans="1:13">
      <c r="A41" s="11"/>
      <c r="B41" s="11"/>
      <c r="C41" s="11"/>
      <c r="F41"/>
      <c r="K41"/>
      <c r="L41"/>
      <c r="M41"/>
    </row>
    <row r="42" spans="1:13">
      <c r="A42" s="11"/>
      <c r="B42" s="11"/>
      <c r="C42" s="11"/>
      <c r="F42"/>
      <c r="K42"/>
      <c r="L42"/>
      <c r="M42"/>
    </row>
    <row r="43" spans="1:13">
      <c r="A43" s="11"/>
      <c r="B43" s="11"/>
      <c r="C43" s="11"/>
      <c r="F43"/>
      <c r="K43"/>
      <c r="L43"/>
      <c r="M43"/>
    </row>
    <row r="44" spans="1:13">
      <c r="A44" s="11"/>
      <c r="B44" s="11"/>
      <c r="C44" s="11"/>
      <c r="F44"/>
      <c r="K44"/>
      <c r="L44"/>
      <c r="M44"/>
    </row>
    <row r="45" spans="1:13">
      <c r="A45" s="11"/>
      <c r="B45" s="11"/>
      <c r="C45" s="11"/>
      <c r="F45"/>
      <c r="K45"/>
      <c r="L45"/>
      <c r="M45"/>
    </row>
    <row r="46" spans="1:13">
      <c r="A46" s="11"/>
      <c r="B46" s="11"/>
      <c r="C46" s="11"/>
      <c r="F46"/>
      <c r="K46"/>
      <c r="L46"/>
      <c r="M46"/>
    </row>
    <row r="47" spans="1:13">
      <c r="A47" s="11"/>
      <c r="B47" s="11"/>
      <c r="C47" s="11"/>
      <c r="F47"/>
      <c r="K47"/>
      <c r="L47"/>
      <c r="M47"/>
    </row>
    <row r="48" spans="1:13">
      <c r="A48" s="11"/>
      <c r="B48" s="11"/>
      <c r="C48" s="11"/>
      <c r="F48"/>
      <c r="K48"/>
      <c r="L48"/>
      <c r="M48"/>
    </row>
    <row r="49" spans="1:13">
      <c r="A49" s="11"/>
      <c r="B49" s="11"/>
      <c r="C49" s="11"/>
      <c r="F49"/>
      <c r="K49"/>
      <c r="L49"/>
      <c r="M49"/>
    </row>
    <row r="50" spans="1:13">
      <c r="A50" s="11"/>
      <c r="B50" s="11"/>
      <c r="C50" s="11"/>
      <c r="F50"/>
      <c r="K50"/>
      <c r="L50"/>
      <c r="M50"/>
    </row>
    <row r="51" spans="1:13">
      <c r="F51"/>
      <c r="K51"/>
      <c r="L51"/>
      <c r="M51"/>
    </row>
    <row r="52" spans="1:13">
      <c r="F52"/>
      <c r="K52"/>
      <c r="L52"/>
      <c r="M52"/>
    </row>
    <row r="53" spans="1:13">
      <c r="F53"/>
      <c r="K53"/>
      <c r="L53"/>
      <c r="M53"/>
    </row>
    <row r="54" spans="1:13">
      <c r="F54"/>
      <c r="K54"/>
      <c r="L54"/>
      <c r="M54"/>
    </row>
    <row r="55" spans="1:13">
      <c r="F55"/>
      <c r="K55"/>
      <c r="L55"/>
      <c r="M55"/>
    </row>
    <row r="56" spans="1:13">
      <c r="F56"/>
      <c r="K56"/>
      <c r="L56"/>
      <c r="M56"/>
    </row>
    <row r="57" spans="1:13">
      <c r="F57"/>
      <c r="K57"/>
      <c r="L57"/>
      <c r="M57"/>
    </row>
    <row r="58" spans="1:13">
      <c r="F58"/>
      <c r="K58"/>
      <c r="L58"/>
      <c r="M58"/>
    </row>
    <row r="59" spans="1:13">
      <c r="F59"/>
      <c r="K59"/>
      <c r="L59"/>
      <c r="M59"/>
    </row>
    <row r="60" spans="1:13">
      <c r="F60"/>
      <c r="K60"/>
      <c r="L60"/>
      <c r="M60"/>
    </row>
    <row r="61" spans="1:13">
      <c r="F61"/>
      <c r="K61"/>
      <c r="L61"/>
      <c r="M61"/>
    </row>
    <row r="62" spans="1:13">
      <c r="F62"/>
      <c r="K62"/>
      <c r="L62"/>
      <c r="M62"/>
    </row>
    <row r="63" spans="1:13">
      <c r="F63"/>
      <c r="K63"/>
      <c r="L63"/>
      <c r="M63"/>
    </row>
    <row r="64" spans="1:13">
      <c r="F64"/>
      <c r="K64"/>
      <c r="L64"/>
      <c r="M64"/>
    </row>
    <row r="65" spans="6:13">
      <c r="F65"/>
      <c r="K65"/>
      <c r="L65"/>
      <c r="M65"/>
    </row>
  </sheetData>
  <dataValidations count="18">
    <dataValidation allowBlank="1" showErrorMessage="1" prompt="sedimentation rate per day" sqref="M2" xr:uid="{BCFFFCDE-D5CD-4987-9CC3-F35F9E67AE76}"/>
    <dataValidation allowBlank="1" showInputMessage="1" showErrorMessage="1" prompt="area of the jar" sqref="L1" xr:uid="{95A74090-5509-4D37-A8E6-F8FD17C935DE}"/>
    <dataValidation allowBlank="1" showInputMessage="1" showErrorMessage="1" prompt="weight of the dried sediment in mg" sqref="K1" xr:uid="{E1A4AF07-ED02-4DEA-8A37-2BE259003C85}"/>
    <dataValidation allowBlank="1" showInputMessage="1" showErrorMessage="1" prompt="weight of the dried sediment in g" sqref="I1" xr:uid="{F9F5BB19-4DBC-4D97-83C7-7C60628155A5}"/>
    <dataValidation allowBlank="1" showInputMessage="1" showErrorMessage="1" prompt="initial weight of the jar without sediment" sqref="G1" xr:uid="{77981B55-07A1-41FB-988A-002C149443A1}"/>
    <dataValidation allowBlank="1" showInputMessage="1" showErrorMessage="1" prompt="Number of the bottle as indicated on the bottle (Site X - C /F- BX)" sqref="F1" xr:uid="{F5255829-4269-4B05-9A55-61DFC7E8B432}"/>
    <dataValidation allowBlank="1" showInputMessage="1" showErrorMessage="1" prompt="total number of days" sqref="C1" xr:uid="{AE20F10A-A171-430A-99EF-12493904B538}"/>
    <dataValidation allowBlank="1" showInputMessage="1" showErrorMessage="1" prompt="Enter the number of your site. Site numbers can be found in the map that you received in the package or on the MarineGEO protocol website: https://marinegeo.github.io/projects/sed-biome" sqref="D1" xr:uid="{4DE70464-A466-4EED-A321-09C2B6F13165}"/>
    <dataValidation allowBlank="1" showInputMessage="1" showErrorMessage="1" prompt="Indicate whether the frame is deployment using a control or fertilizer treatment." sqref="E1" xr:uid="{F93FFD7A-6EA2-4035-8567-425B68E460ED}"/>
    <dataValidation allowBlank="1" showInputMessage="1" showErrorMessage="1" prompt="Scientific name using standard scientific nomenclature. If the species cannot be identified to species, report genus or higher." sqref="M1" xr:uid="{31108895-37FA-4078-9B3D-1D48611D2C0B}"/>
    <dataValidation allowBlank="1" showInputMessage="1" showErrorMessage="1" prompt="type of organisms removed fron the jar before drying" sqref="J1" xr:uid="{A5D5297E-2E5A-471E-9B5A-E89BC4ABCADA}"/>
    <dataValidation allowBlank="1" showInputMessage="1" showErrorMessage="1" prompt="initial weight of the jar and dried sediment" sqref="H1" xr:uid="{F5167069-55CD-4E5F-B2BA-F6214D162017}"/>
    <dataValidation allowBlank="1" showInputMessage="1" showErrorMessage="1" prompt="The date the sample was deployed in the field (YYYY-MM-DD)" sqref="A1" xr:uid="{D420D7B3-6D82-47D3-9B1D-DB18338AA136}"/>
    <dataValidation allowBlank="1" showInputMessage="1" showErrorMessage="1" prompt="Number of the bottle B1, B2 or B3" sqref="E1" xr:uid="{DEB59A51-83A6-439B-8463-BA4657FAA9E8}"/>
    <dataValidation allowBlank="1" showInputMessage="1" showErrorMessage="1" prompt="The full name of the person processing the sample (no initials; ONLY one name per sample)" sqref="N1" xr:uid="{0C3C075A-31A3-4599-A8AC-02321C45674B}"/>
    <dataValidation allowBlank="1" showInputMessage="1" showErrorMessage="1" prompt="Any additional notes regarding observations, context, or concerns about the data." sqref="O1" xr:uid="{84178AA2-CA94-4981-B46B-648BBC2747BB}"/>
    <dataValidation allowBlank="1" showInputMessage="1" showErrorMessage="1" prompt="sedimentation rate per day" sqref="M1" xr:uid="{5FB19BA6-0EF8-4831-B621-F1924BDAA0A8}"/>
    <dataValidation allowBlank="1" showInputMessage="1" showErrorMessage="1" prompt="The date the sample was retrieved in the field (YYYY-MM-DD)" sqref="B1" xr:uid="{29B35377-D6AD-4567-89C1-1F098FD38C56}"/>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6294AF-8B63-459A-BD26-2EE54E426062}">
  <sheetPr>
    <tabColor rgb="FF97C8EB"/>
  </sheetPr>
  <dimension ref="A1:E9"/>
  <sheetViews>
    <sheetView tabSelected="1" workbookViewId="0">
      <selection activeCell="C9" sqref="C9"/>
    </sheetView>
  </sheetViews>
  <sheetFormatPr defaultRowHeight="15"/>
  <cols>
    <col min="1" max="1" width="12.28515625" bestFit="1" customWidth="1"/>
    <col min="2" max="2" width="9" bestFit="1" customWidth="1"/>
    <col min="3" max="3" width="29.7109375" bestFit="1" customWidth="1"/>
    <col min="4" max="4" width="25.5703125" bestFit="1" customWidth="1"/>
    <col min="5" max="5" width="18.5703125" bestFit="1" customWidth="1"/>
  </cols>
  <sheetData>
    <row r="1" spans="1:5" s="40" customFormat="1" ht="18.75" customHeight="1">
      <c r="A1" s="22" t="s">
        <v>67</v>
      </c>
      <c r="B1" s="22" t="s">
        <v>63</v>
      </c>
      <c r="C1" s="23" t="s">
        <v>252</v>
      </c>
      <c r="D1" s="22" t="s">
        <v>56</v>
      </c>
      <c r="E1" s="23" t="s">
        <v>51</v>
      </c>
    </row>
    <row r="2" spans="1:5">
      <c r="A2">
        <v>2</v>
      </c>
      <c r="B2" t="s">
        <v>211</v>
      </c>
    </row>
    <row r="3" spans="1:5">
      <c r="A3">
        <v>2</v>
      </c>
      <c r="B3" t="s">
        <v>216</v>
      </c>
    </row>
    <row r="4" spans="1:5">
      <c r="A4">
        <v>2</v>
      </c>
      <c r="B4" t="s">
        <v>221</v>
      </c>
    </row>
    <row r="5" spans="1:5">
      <c r="A5">
        <v>2</v>
      </c>
      <c r="B5" t="s">
        <v>226</v>
      </c>
    </row>
    <row r="6" spans="1:5">
      <c r="A6">
        <v>2</v>
      </c>
      <c r="B6" t="s">
        <v>231</v>
      </c>
    </row>
    <row r="7" spans="1:5">
      <c r="A7">
        <v>2</v>
      </c>
      <c r="B7" t="s">
        <v>236</v>
      </c>
    </row>
    <row r="8" spans="1:5">
      <c r="A8">
        <v>2</v>
      </c>
      <c r="B8" t="s">
        <v>241</v>
      </c>
    </row>
    <row r="9" spans="1:5">
      <c r="A9">
        <v>2</v>
      </c>
      <c r="B9" t="s">
        <v>246</v>
      </c>
    </row>
  </sheetData>
  <phoneticPr fontId="26" type="noConversion"/>
  <dataValidations count="6">
    <dataValidation allowBlank="1" showInputMessage="1" showErrorMessage="1" prompt="Weight, in grams of the tea bags. Please refer to the protocol for instructions for weighing the tea bags." sqref="C1" xr:uid="{C368E0E1-62A3-42CA-9E01-E77722F5FDD4}"/>
    <dataValidation allowBlank="1" showInputMessage="1" showErrorMessage="1" prompt="Any additional notes regarding observations, context, or concerns about the data." sqref="E1" xr:uid="{DF7CFC5B-CBAD-4126-9667-0DB38DB080F0}"/>
    <dataValidation allowBlank="1" showInputMessage="1" showErrorMessage="1" prompt="The full name of the person processing the sample (no initials; ONLY one name per sample)" sqref="D1" xr:uid="{F6660821-6C15-436A-9C42-AB14C9F1A828}"/>
    <dataValidation allowBlank="1" showInputMessage="1" showErrorMessage="1" prompt="Scientific name using standard scientific nomenclature. If the species cannot be identified to species, report genus or higher." sqref="C1" xr:uid="{56867E84-874C-4F43-9525-43DF47FA095D}"/>
    <dataValidation allowBlank="1" showInputMessage="1" showErrorMessage="1" prompt="Enter the number of your site. Site numbers can be found in the map that you received in the package or on the MarineGEO protocol website: https://marinegeo.github.io/projects/sed-biome" sqref="A1" xr:uid="{3E8DA4B0-49F0-44C0-B73D-F3583537643E}"/>
    <dataValidation allowBlank="1" showInputMessage="1" showErrorMessage="1" prompt="ID of the frame as indicated on the boyant chain and map (SiteX-C/FX)" sqref="B1" xr:uid="{B1DE383E-4883-47BE-97BD-E39597A6AEDC}"/>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97C8EB"/>
  </sheetPr>
  <dimension ref="A1:F73"/>
  <sheetViews>
    <sheetView zoomScaleNormal="100" workbookViewId="0">
      <pane ySplit="1" topLeftCell="A53" activePane="bottomLeft" state="frozen"/>
      <selection pane="bottomLeft" activeCell="B56" sqref="B56"/>
    </sheetView>
  </sheetViews>
  <sheetFormatPr defaultColWidth="8.85546875" defaultRowHeight="50.1" customHeight="1"/>
  <cols>
    <col min="1" max="3" width="40.7109375" style="20" customWidth="1"/>
    <col min="4" max="4" width="18.7109375" style="20" customWidth="1"/>
    <col min="5" max="5" width="25.140625" style="20" customWidth="1"/>
    <col min="6" max="7" width="18.7109375" style="20" customWidth="1"/>
    <col min="8" max="16384" width="8.85546875" style="20"/>
  </cols>
  <sheetData>
    <row r="1" spans="1:6" s="18" customFormat="1" ht="15.75">
      <c r="A1" s="5" t="s">
        <v>0</v>
      </c>
      <c r="B1" s="5" t="s">
        <v>32</v>
      </c>
      <c r="C1" s="5" t="s">
        <v>33</v>
      </c>
      <c r="D1" s="5" t="s">
        <v>34</v>
      </c>
      <c r="E1" s="5" t="s">
        <v>35</v>
      </c>
      <c r="F1" s="5" t="s">
        <v>1</v>
      </c>
    </row>
    <row r="2" spans="1:6" s="14" customFormat="1" ht="56.1" customHeight="1">
      <c r="A2" s="12" t="s">
        <v>36</v>
      </c>
      <c r="B2" s="12"/>
      <c r="C2" s="12" t="s">
        <v>19</v>
      </c>
      <c r="D2" s="12"/>
      <c r="E2" s="12"/>
      <c r="F2" s="12"/>
    </row>
    <row r="3" spans="1:6" s="18" customFormat="1" ht="56.1" customHeight="1">
      <c r="A3" s="6" t="s">
        <v>36</v>
      </c>
      <c r="B3" s="6" t="s">
        <v>25</v>
      </c>
      <c r="C3" s="6" t="s">
        <v>37</v>
      </c>
      <c r="D3" s="6" t="s">
        <v>13</v>
      </c>
      <c r="E3" s="6"/>
      <c r="F3" s="6"/>
    </row>
    <row r="4" spans="1:6" s="18" customFormat="1" ht="56.1" customHeight="1">
      <c r="A4" s="6" t="s">
        <v>36</v>
      </c>
      <c r="B4" s="6" t="s">
        <v>26</v>
      </c>
      <c r="C4" s="6" t="s">
        <v>78</v>
      </c>
      <c r="D4" s="6" t="s">
        <v>13</v>
      </c>
      <c r="E4" s="6"/>
      <c r="F4" s="6"/>
    </row>
    <row r="5" spans="1:6" s="18" customFormat="1" ht="56.1" customHeight="1">
      <c r="A5" s="6" t="s">
        <v>36</v>
      </c>
      <c r="B5" s="6" t="s">
        <v>27</v>
      </c>
      <c r="C5" s="6" t="s">
        <v>15</v>
      </c>
      <c r="D5" s="6" t="s">
        <v>13</v>
      </c>
      <c r="E5" s="6"/>
      <c r="F5" s="6"/>
    </row>
    <row r="6" spans="1:6" s="18" customFormat="1" ht="100.5" customHeight="1">
      <c r="A6" s="6" t="s">
        <v>36</v>
      </c>
      <c r="B6" s="6" t="s">
        <v>67</v>
      </c>
      <c r="C6" s="6" t="s">
        <v>80</v>
      </c>
      <c r="D6" s="6" t="s">
        <v>44</v>
      </c>
      <c r="E6" s="6"/>
      <c r="F6" s="6"/>
    </row>
    <row r="7" spans="1:6" s="18" customFormat="1" ht="56.1" customHeight="1">
      <c r="A7" s="6" t="s">
        <v>36</v>
      </c>
      <c r="B7" s="6" t="s">
        <v>40</v>
      </c>
      <c r="C7" s="6" t="s">
        <v>43</v>
      </c>
      <c r="D7" s="6" t="s">
        <v>44</v>
      </c>
      <c r="E7" s="6" t="s">
        <v>45</v>
      </c>
      <c r="F7" s="6"/>
    </row>
    <row r="8" spans="1:6" s="18" customFormat="1" ht="56.1" customHeight="1">
      <c r="A8" s="6" t="s">
        <v>36</v>
      </c>
      <c r="B8" s="6" t="s">
        <v>41</v>
      </c>
      <c r="C8" s="6" t="s">
        <v>46</v>
      </c>
      <c r="D8" s="6" t="s">
        <v>44</v>
      </c>
      <c r="E8" s="6" t="s">
        <v>47</v>
      </c>
      <c r="F8" s="6"/>
    </row>
    <row r="9" spans="1:6" s="18" customFormat="1" ht="76.5" customHeight="1">
      <c r="A9" s="6" t="s">
        <v>36</v>
      </c>
      <c r="B9" s="6" t="s">
        <v>42</v>
      </c>
      <c r="C9" s="6" t="s">
        <v>48</v>
      </c>
      <c r="D9" s="6" t="s">
        <v>44</v>
      </c>
      <c r="E9" s="6" t="s">
        <v>49</v>
      </c>
      <c r="F9" s="6"/>
    </row>
    <row r="10" spans="1:6" s="18" customFormat="1" ht="56.1" customHeight="1">
      <c r="A10" s="6" t="s">
        <v>36</v>
      </c>
      <c r="B10" s="6" t="s">
        <v>29</v>
      </c>
      <c r="C10" s="6" t="s">
        <v>20</v>
      </c>
      <c r="D10" s="6" t="s">
        <v>13</v>
      </c>
      <c r="E10" s="6"/>
      <c r="F10" s="6"/>
    </row>
    <row r="11" spans="1:6" s="14" customFormat="1" ht="56.1" customHeight="1">
      <c r="A11" s="6" t="s">
        <v>36</v>
      </c>
      <c r="B11" s="6" t="s">
        <v>30</v>
      </c>
      <c r="C11" s="6" t="s">
        <v>4</v>
      </c>
      <c r="D11" s="6" t="s">
        <v>13</v>
      </c>
      <c r="E11" s="6" t="s">
        <v>16</v>
      </c>
      <c r="F11" s="6"/>
    </row>
    <row r="12" spans="1:6" s="18" customFormat="1" ht="56.1" customHeight="1">
      <c r="A12" s="6" t="s">
        <v>36</v>
      </c>
      <c r="B12" s="6" t="s">
        <v>31</v>
      </c>
      <c r="C12" s="6" t="s">
        <v>21</v>
      </c>
      <c r="D12" s="6" t="s">
        <v>13</v>
      </c>
      <c r="E12" s="6"/>
      <c r="F12" s="6"/>
    </row>
    <row r="13" spans="1:6" s="18" customFormat="1" ht="56.1" customHeight="1">
      <c r="A13" s="12" t="s">
        <v>136</v>
      </c>
      <c r="B13" s="12"/>
      <c r="C13" s="12" t="s">
        <v>18</v>
      </c>
      <c r="D13" s="12"/>
      <c r="E13" s="12"/>
      <c r="F13" s="12"/>
    </row>
    <row r="14" spans="1:6" s="18" customFormat="1" ht="105.75" customHeight="1">
      <c r="A14" s="7" t="s">
        <v>136</v>
      </c>
      <c r="B14" s="7" t="s">
        <v>67</v>
      </c>
      <c r="C14" s="7" t="s">
        <v>80</v>
      </c>
      <c r="D14" s="7" t="s">
        <v>44</v>
      </c>
      <c r="E14" s="7"/>
      <c r="F14" s="7"/>
    </row>
    <row r="15" spans="1:6" s="31" customFormat="1" ht="76.5" customHeight="1">
      <c r="A15" s="7" t="s">
        <v>136</v>
      </c>
      <c r="B15" s="7" t="s">
        <v>68</v>
      </c>
      <c r="C15" s="7"/>
      <c r="D15" s="7"/>
      <c r="E15" s="7"/>
      <c r="F15" s="7"/>
    </row>
    <row r="16" spans="1:6" s="31" customFormat="1" ht="76.5" customHeight="1">
      <c r="A16" s="7" t="s">
        <v>136</v>
      </c>
      <c r="B16" s="7" t="s">
        <v>69</v>
      </c>
      <c r="C16" s="7"/>
      <c r="D16" s="7"/>
      <c r="E16" s="7"/>
      <c r="F16" s="7"/>
    </row>
    <row r="17" spans="1:6" s="18" customFormat="1" ht="49.5" customHeight="1">
      <c r="A17" s="7" t="s">
        <v>136</v>
      </c>
      <c r="B17" s="7" t="s">
        <v>81</v>
      </c>
      <c r="C17" s="7" t="s">
        <v>85</v>
      </c>
      <c r="D17" s="7" t="s">
        <v>22</v>
      </c>
      <c r="E17" s="7" t="s">
        <v>6</v>
      </c>
      <c r="F17" s="7"/>
    </row>
    <row r="18" spans="1:6" s="14" customFormat="1" ht="56.1" customHeight="1">
      <c r="A18" s="7" t="s">
        <v>136</v>
      </c>
      <c r="B18" s="7" t="s">
        <v>82</v>
      </c>
      <c r="C18" s="7" t="s">
        <v>86</v>
      </c>
      <c r="D18" s="7" t="s">
        <v>22</v>
      </c>
      <c r="E18" s="7" t="s">
        <v>7</v>
      </c>
      <c r="F18" s="7"/>
    </row>
    <row r="19" spans="1:6" s="14" customFormat="1" ht="56.1" customHeight="1">
      <c r="A19" s="7" t="s">
        <v>136</v>
      </c>
      <c r="B19" s="7" t="s">
        <v>83</v>
      </c>
      <c r="C19" s="7" t="s">
        <v>87</v>
      </c>
      <c r="D19" s="7" t="s">
        <v>22</v>
      </c>
      <c r="E19" s="7" t="s">
        <v>6</v>
      </c>
      <c r="F19" s="7"/>
    </row>
    <row r="20" spans="1:6" s="18" customFormat="1" ht="56.1" customHeight="1">
      <c r="A20" s="7" t="s">
        <v>136</v>
      </c>
      <c r="B20" s="7" t="s">
        <v>84</v>
      </c>
      <c r="C20" s="7" t="s">
        <v>87</v>
      </c>
      <c r="D20" s="7" t="s">
        <v>22</v>
      </c>
      <c r="E20" s="7" t="s">
        <v>7</v>
      </c>
      <c r="F20" s="7"/>
    </row>
    <row r="21" spans="1:6" s="28" customFormat="1" ht="60" customHeight="1">
      <c r="A21" s="7" t="s">
        <v>136</v>
      </c>
      <c r="B21" s="19" t="s">
        <v>140</v>
      </c>
      <c r="C21" s="7" t="s">
        <v>143</v>
      </c>
      <c r="D21" s="7" t="s">
        <v>22</v>
      </c>
      <c r="E21" s="7"/>
      <c r="F21" s="7" t="s">
        <v>8</v>
      </c>
    </row>
    <row r="22" spans="1:6" s="28" customFormat="1" ht="60" customHeight="1">
      <c r="A22" s="7" t="s">
        <v>136</v>
      </c>
      <c r="B22" s="19" t="s">
        <v>141</v>
      </c>
      <c r="C22" s="7" t="s">
        <v>142</v>
      </c>
      <c r="D22" s="7" t="s">
        <v>22</v>
      </c>
      <c r="E22" s="7"/>
      <c r="F22" s="7" t="s">
        <v>8</v>
      </c>
    </row>
    <row r="23" spans="1:6" s="31" customFormat="1" ht="62.25" customHeight="1">
      <c r="A23" s="7" t="s">
        <v>136</v>
      </c>
      <c r="B23" s="7" t="s">
        <v>88</v>
      </c>
      <c r="C23" s="7" t="s">
        <v>145</v>
      </c>
      <c r="D23" s="7"/>
      <c r="E23" s="7"/>
      <c r="F23" s="7"/>
    </row>
    <row r="24" spans="1:6" s="28" customFormat="1" ht="60" customHeight="1">
      <c r="A24" s="7" t="s">
        <v>136</v>
      </c>
      <c r="B24" s="7" t="s">
        <v>60</v>
      </c>
      <c r="C24" s="7" t="s">
        <v>146</v>
      </c>
      <c r="D24" s="7" t="s">
        <v>13</v>
      </c>
      <c r="E24" s="7"/>
      <c r="F24" s="7"/>
    </row>
    <row r="25" spans="1:6" s="18" customFormat="1" ht="59.25" customHeight="1">
      <c r="A25" s="7" t="s">
        <v>136</v>
      </c>
      <c r="B25" s="7" t="s">
        <v>61</v>
      </c>
      <c r="C25" s="7" t="s">
        <v>144</v>
      </c>
      <c r="D25" s="7"/>
      <c r="E25" s="7"/>
      <c r="F25" s="7"/>
    </row>
    <row r="26" spans="1:6" s="18" customFormat="1" ht="48" customHeight="1">
      <c r="A26" s="7" t="s">
        <v>136</v>
      </c>
      <c r="B26" s="7" t="s">
        <v>39</v>
      </c>
      <c r="C26" s="7" t="s">
        <v>5</v>
      </c>
      <c r="D26" s="7" t="s">
        <v>2</v>
      </c>
      <c r="E26" s="7" t="s">
        <v>3</v>
      </c>
      <c r="F26" s="7"/>
    </row>
    <row r="27" spans="1:6" s="18" customFormat="1" ht="63" customHeight="1">
      <c r="A27" s="7" t="s">
        <v>136</v>
      </c>
      <c r="B27" s="25" t="s">
        <v>53</v>
      </c>
      <c r="C27" s="7" t="s">
        <v>54</v>
      </c>
      <c r="D27" s="7" t="s">
        <v>13</v>
      </c>
      <c r="E27" s="7"/>
      <c r="F27" s="7"/>
    </row>
    <row r="28" spans="1:6" s="18" customFormat="1" ht="78.75" customHeight="1">
      <c r="A28" s="7" t="s">
        <v>136</v>
      </c>
      <c r="B28" s="25" t="s">
        <v>28</v>
      </c>
      <c r="C28" s="7" t="s">
        <v>55</v>
      </c>
      <c r="D28" s="7" t="s">
        <v>13</v>
      </c>
      <c r="E28" s="7"/>
      <c r="F28" s="7"/>
    </row>
    <row r="29" spans="1:6" s="18" customFormat="1" ht="53.1" customHeight="1">
      <c r="A29" s="7" t="s">
        <v>136</v>
      </c>
      <c r="B29" s="25" t="s">
        <v>50</v>
      </c>
      <c r="C29" s="7" t="s">
        <v>52</v>
      </c>
      <c r="D29" s="7" t="s">
        <v>13</v>
      </c>
      <c r="E29" s="7"/>
      <c r="F29" s="7"/>
    </row>
    <row r="30" spans="1:6" s="18" customFormat="1" ht="47.1" customHeight="1">
      <c r="A30" s="12" t="s">
        <v>137</v>
      </c>
      <c r="B30" s="12"/>
      <c r="C30" s="12" t="s">
        <v>18</v>
      </c>
      <c r="D30" s="12"/>
      <c r="E30" s="12"/>
      <c r="F30" s="12"/>
    </row>
    <row r="31" spans="1:6" s="18" customFormat="1" ht="51" customHeight="1">
      <c r="A31" s="41" t="s">
        <v>137</v>
      </c>
      <c r="B31" s="41" t="s">
        <v>67</v>
      </c>
      <c r="C31" s="41" t="s">
        <v>80</v>
      </c>
      <c r="D31" s="41" t="s">
        <v>44</v>
      </c>
      <c r="E31" s="41"/>
      <c r="F31" s="41"/>
    </row>
    <row r="32" spans="1:6" s="18" customFormat="1" ht="51" customHeight="1">
      <c r="A32" s="41" t="s">
        <v>137</v>
      </c>
      <c r="B32" s="42" t="s">
        <v>135</v>
      </c>
      <c r="C32" s="41" t="s">
        <v>139</v>
      </c>
      <c r="D32" s="41"/>
      <c r="E32" s="41"/>
      <c r="F32" s="41"/>
    </row>
    <row r="33" spans="1:6" s="18" customFormat="1" ht="51" customHeight="1">
      <c r="A33" s="41" t="s">
        <v>137</v>
      </c>
      <c r="B33" s="42" t="s">
        <v>134</v>
      </c>
      <c r="C33" s="41" t="s">
        <v>138</v>
      </c>
      <c r="D33" s="41" t="s">
        <v>13</v>
      </c>
      <c r="E33" s="41"/>
      <c r="F33" s="41"/>
    </row>
    <row r="34" spans="1:6" s="18" customFormat="1" ht="51" customHeight="1">
      <c r="A34" s="41" t="s">
        <v>137</v>
      </c>
      <c r="B34" s="42" t="s">
        <v>133</v>
      </c>
      <c r="C34" s="41" t="s">
        <v>59</v>
      </c>
      <c r="D34" s="41"/>
      <c r="E34" s="41"/>
      <c r="F34" s="41"/>
    </row>
    <row r="35" spans="1:6" s="18" customFormat="1" ht="51" customHeight="1">
      <c r="A35" s="41" t="s">
        <v>137</v>
      </c>
      <c r="B35" s="43" t="s">
        <v>53</v>
      </c>
      <c r="C35" s="41" t="s">
        <v>54</v>
      </c>
      <c r="D35" s="41" t="s">
        <v>13</v>
      </c>
      <c r="E35" s="41"/>
      <c r="F35" s="41"/>
    </row>
    <row r="36" spans="1:6" s="18" customFormat="1" ht="51" customHeight="1">
      <c r="A36" s="41" t="s">
        <v>137</v>
      </c>
      <c r="B36" s="43" t="s">
        <v>132</v>
      </c>
      <c r="C36" s="41" t="s">
        <v>58</v>
      </c>
      <c r="D36" s="41" t="s">
        <v>13</v>
      </c>
      <c r="E36" s="41"/>
      <c r="F36" s="41"/>
    </row>
    <row r="37" spans="1:6" s="18" customFormat="1" ht="51" customHeight="1">
      <c r="A37" s="41" t="s">
        <v>137</v>
      </c>
      <c r="B37" s="42" t="s">
        <v>131</v>
      </c>
      <c r="C37" s="41" t="s">
        <v>52</v>
      </c>
      <c r="D37" s="41" t="s">
        <v>13</v>
      </c>
      <c r="E37" s="41"/>
      <c r="F37" s="41"/>
    </row>
    <row r="38" spans="1:6" s="18" customFormat="1" ht="51" customHeight="1">
      <c r="A38" s="12" t="s">
        <v>100</v>
      </c>
      <c r="B38" s="12"/>
      <c r="C38" s="12" t="s">
        <v>9</v>
      </c>
      <c r="D38" s="12"/>
      <c r="E38" s="12"/>
      <c r="F38" s="12"/>
    </row>
    <row r="39" spans="1:6" s="35" customFormat="1" ht="56.1" customHeight="1">
      <c r="A39" s="10" t="s">
        <v>100</v>
      </c>
      <c r="B39" s="17" t="s">
        <v>62</v>
      </c>
      <c r="C39" s="17" t="s">
        <v>119</v>
      </c>
      <c r="D39" s="17" t="s">
        <v>2</v>
      </c>
      <c r="E39" s="17" t="s">
        <v>3</v>
      </c>
      <c r="F39" s="17"/>
    </row>
    <row r="40" spans="1:6" ht="50.1" customHeight="1">
      <c r="A40" s="10" t="s">
        <v>100</v>
      </c>
      <c r="B40" s="30" t="s">
        <v>90</v>
      </c>
      <c r="C40" s="30" t="s">
        <v>102</v>
      </c>
      <c r="D40" s="30" t="s">
        <v>2</v>
      </c>
      <c r="E40" s="30" t="s">
        <v>3</v>
      </c>
      <c r="F40" s="30"/>
    </row>
    <row r="41" spans="1:6" s="15" customFormat="1" ht="52.5" customHeight="1">
      <c r="A41" s="10" t="s">
        <v>100</v>
      </c>
      <c r="B41" s="30" t="s">
        <v>67</v>
      </c>
      <c r="C41" s="30" t="s">
        <v>80</v>
      </c>
      <c r="D41" s="30" t="s">
        <v>44</v>
      </c>
      <c r="E41" s="17"/>
      <c r="F41" s="17"/>
    </row>
    <row r="42" spans="1:6" s="15" customFormat="1" ht="52.5" customHeight="1">
      <c r="A42" s="10" t="s">
        <v>100</v>
      </c>
      <c r="B42" s="30" t="s">
        <v>70</v>
      </c>
      <c r="C42" s="17" t="s">
        <v>120</v>
      </c>
      <c r="D42" s="30" t="s">
        <v>22</v>
      </c>
      <c r="E42" s="17"/>
      <c r="F42" s="17"/>
    </row>
    <row r="43" spans="1:6" s="28" customFormat="1" ht="54" customHeight="1">
      <c r="A43" s="10" t="s">
        <v>100</v>
      </c>
      <c r="B43" s="17" t="s">
        <v>63</v>
      </c>
      <c r="C43" s="17" t="s">
        <v>105</v>
      </c>
      <c r="D43" s="30" t="s">
        <v>13</v>
      </c>
      <c r="E43" s="17"/>
      <c r="F43" s="17"/>
    </row>
    <row r="44" spans="1:6" s="15" customFormat="1" ht="52.5" customHeight="1">
      <c r="A44" s="10" t="s">
        <v>100</v>
      </c>
      <c r="B44" s="29" t="s">
        <v>72</v>
      </c>
      <c r="C44" s="30" t="s">
        <v>73</v>
      </c>
      <c r="D44" s="30" t="s">
        <v>13</v>
      </c>
      <c r="E44" s="17"/>
      <c r="F44" s="17"/>
    </row>
    <row r="45" spans="1:6" ht="50.1" customHeight="1">
      <c r="A45" s="10" t="s">
        <v>100</v>
      </c>
      <c r="B45" s="30" t="s">
        <v>118</v>
      </c>
      <c r="C45" s="30" t="s">
        <v>74</v>
      </c>
      <c r="D45" s="30" t="s">
        <v>13</v>
      </c>
      <c r="E45" s="17"/>
      <c r="F45" s="17"/>
    </row>
    <row r="46" spans="1:6" ht="50.1" customHeight="1">
      <c r="A46" s="10" t="s">
        <v>100</v>
      </c>
      <c r="B46" s="30" t="s">
        <v>66</v>
      </c>
      <c r="C46" s="30" t="s">
        <v>71</v>
      </c>
      <c r="D46" s="36"/>
      <c r="E46" s="36"/>
      <c r="F46" s="36"/>
    </row>
    <row r="47" spans="1:6" ht="50.1" customHeight="1">
      <c r="A47" s="10" t="s">
        <v>100</v>
      </c>
      <c r="B47" s="26" t="s">
        <v>64</v>
      </c>
      <c r="C47" s="30" t="s">
        <v>75</v>
      </c>
      <c r="D47" s="27" t="s">
        <v>13</v>
      </c>
      <c r="E47" s="27"/>
      <c r="F47" s="27"/>
    </row>
    <row r="48" spans="1:6" ht="50.1" customHeight="1">
      <c r="A48" s="10" t="s">
        <v>100</v>
      </c>
      <c r="B48" s="26" t="s">
        <v>65</v>
      </c>
      <c r="C48" s="30" t="s">
        <v>121</v>
      </c>
      <c r="D48" s="27" t="s">
        <v>13</v>
      </c>
      <c r="E48" s="30" t="s">
        <v>76</v>
      </c>
      <c r="F48" s="30" t="s">
        <v>77</v>
      </c>
    </row>
    <row r="49" spans="1:6" ht="50.1" customHeight="1">
      <c r="A49" s="10" t="s">
        <v>100</v>
      </c>
      <c r="B49" s="29" t="s">
        <v>56</v>
      </c>
      <c r="C49" s="29" t="s">
        <v>58</v>
      </c>
      <c r="D49" s="29" t="s">
        <v>13</v>
      </c>
      <c r="E49" s="29"/>
      <c r="F49" s="29"/>
    </row>
    <row r="50" spans="1:6" ht="50.1" customHeight="1">
      <c r="A50" s="10" t="s">
        <v>100</v>
      </c>
      <c r="B50" s="10" t="s">
        <v>51</v>
      </c>
      <c r="C50" s="17" t="s">
        <v>52</v>
      </c>
      <c r="D50" s="17" t="s">
        <v>13</v>
      </c>
      <c r="E50" s="17"/>
      <c r="F50" s="17"/>
    </row>
    <row r="51" spans="1:6" ht="50.1" customHeight="1">
      <c r="A51" s="12" t="s">
        <v>117</v>
      </c>
      <c r="B51" s="12"/>
      <c r="C51" s="12" t="s">
        <v>9</v>
      </c>
      <c r="D51" s="12"/>
      <c r="E51" s="12"/>
      <c r="F51" s="12"/>
    </row>
    <row r="52" spans="1:6" ht="50.1" customHeight="1">
      <c r="A52" s="6" t="s">
        <v>117</v>
      </c>
      <c r="B52" s="6" t="s">
        <v>62</v>
      </c>
      <c r="C52" s="6" t="s">
        <v>101</v>
      </c>
      <c r="D52" s="6" t="s">
        <v>2</v>
      </c>
      <c r="E52" s="6" t="s">
        <v>3</v>
      </c>
      <c r="F52" s="6"/>
    </row>
    <row r="53" spans="1:6" ht="50.1" customHeight="1">
      <c r="A53" s="6" t="s">
        <v>117</v>
      </c>
      <c r="B53" s="6" t="s">
        <v>90</v>
      </c>
      <c r="C53" s="6" t="s">
        <v>102</v>
      </c>
      <c r="D53" s="6" t="s">
        <v>2</v>
      </c>
      <c r="E53" s="6" t="s">
        <v>3</v>
      </c>
      <c r="F53" s="6"/>
    </row>
    <row r="54" spans="1:6" ht="50.1" customHeight="1">
      <c r="A54" s="6" t="s">
        <v>117</v>
      </c>
      <c r="B54" s="6" t="s">
        <v>91</v>
      </c>
      <c r="C54" s="6" t="s">
        <v>103</v>
      </c>
      <c r="D54" s="6" t="s">
        <v>22</v>
      </c>
      <c r="E54" s="6"/>
      <c r="F54" s="6"/>
    </row>
    <row r="55" spans="1:6" ht="50.1" customHeight="1">
      <c r="A55" s="6" t="s">
        <v>117</v>
      </c>
      <c r="B55" s="6" t="s">
        <v>67</v>
      </c>
      <c r="C55" s="6" t="s">
        <v>80</v>
      </c>
      <c r="D55" s="6" t="s">
        <v>44</v>
      </c>
      <c r="E55" s="6"/>
      <c r="F55" s="6"/>
    </row>
    <row r="56" spans="1:6" ht="50.1" customHeight="1">
      <c r="A56" s="6" t="s">
        <v>117</v>
      </c>
      <c r="B56" s="6" t="s">
        <v>66</v>
      </c>
      <c r="C56" s="6" t="s">
        <v>122</v>
      </c>
      <c r="D56" s="6" t="s">
        <v>13</v>
      </c>
      <c r="E56" s="6"/>
      <c r="F56" s="6"/>
    </row>
    <row r="57" spans="1:6" ht="50.1" customHeight="1">
      <c r="A57" s="6" t="s">
        <v>117</v>
      </c>
      <c r="B57" s="44" t="s">
        <v>92</v>
      </c>
      <c r="C57" s="6" t="s">
        <v>104</v>
      </c>
      <c r="D57" s="6" t="s">
        <v>13</v>
      </c>
      <c r="E57" s="6"/>
      <c r="F57" s="6"/>
    </row>
    <row r="58" spans="1:6" ht="50.1" customHeight="1">
      <c r="A58" s="6" t="s">
        <v>117</v>
      </c>
      <c r="B58" s="6" t="s">
        <v>93</v>
      </c>
      <c r="C58" s="6" t="s">
        <v>106</v>
      </c>
      <c r="D58" s="6" t="s">
        <v>22</v>
      </c>
      <c r="E58" s="6">
        <v>0.01</v>
      </c>
      <c r="F58" s="6" t="s">
        <v>109</v>
      </c>
    </row>
    <row r="59" spans="1:6" ht="50.1" customHeight="1">
      <c r="A59" s="6" t="s">
        <v>117</v>
      </c>
      <c r="B59" s="6" t="s">
        <v>94</v>
      </c>
      <c r="C59" s="6" t="s">
        <v>107</v>
      </c>
      <c r="D59" s="6" t="s">
        <v>22</v>
      </c>
      <c r="E59" s="6">
        <v>0.01</v>
      </c>
      <c r="F59" s="6" t="s">
        <v>109</v>
      </c>
    </row>
    <row r="60" spans="1:6" ht="50.1" customHeight="1">
      <c r="A60" s="6" t="s">
        <v>117</v>
      </c>
      <c r="B60" s="37" t="s">
        <v>95</v>
      </c>
      <c r="C60" s="6" t="s">
        <v>108</v>
      </c>
      <c r="D60" s="6" t="s">
        <v>22</v>
      </c>
      <c r="E60" s="6">
        <v>0.01</v>
      </c>
      <c r="F60" s="6" t="s">
        <v>109</v>
      </c>
    </row>
    <row r="61" spans="1:6" ht="50.1" customHeight="1">
      <c r="A61" s="6" t="s">
        <v>117</v>
      </c>
      <c r="B61" s="38" t="s">
        <v>96</v>
      </c>
      <c r="C61" s="6" t="s">
        <v>110</v>
      </c>
      <c r="D61" s="6" t="s">
        <v>22</v>
      </c>
      <c r="E61" s="6"/>
      <c r="F61" s="6"/>
    </row>
    <row r="62" spans="1:6" ht="50.1" customHeight="1">
      <c r="A62" s="6" t="s">
        <v>117</v>
      </c>
      <c r="B62" s="38" t="s">
        <v>97</v>
      </c>
      <c r="C62" s="6" t="s">
        <v>111</v>
      </c>
      <c r="D62" s="6" t="s">
        <v>22</v>
      </c>
      <c r="E62" s="6">
        <v>0.01</v>
      </c>
      <c r="F62" s="6" t="s">
        <v>112</v>
      </c>
    </row>
    <row r="63" spans="1:6" ht="50.1" customHeight="1">
      <c r="A63" s="6" t="s">
        <v>117</v>
      </c>
      <c r="B63" s="38" t="s">
        <v>98</v>
      </c>
      <c r="C63" s="6" t="s">
        <v>113</v>
      </c>
      <c r="D63" s="6" t="s">
        <v>22</v>
      </c>
      <c r="E63" s="6">
        <v>36.298400000000001</v>
      </c>
      <c r="F63" s="6" t="s">
        <v>114</v>
      </c>
    </row>
    <row r="64" spans="1:6" ht="50.1" customHeight="1">
      <c r="A64" s="6" t="s">
        <v>117</v>
      </c>
      <c r="B64" s="38" t="s">
        <v>99</v>
      </c>
      <c r="C64" s="6" t="s">
        <v>115</v>
      </c>
      <c r="D64" s="6" t="s">
        <v>22</v>
      </c>
      <c r="E64" s="6"/>
      <c r="F64" s="6" t="s">
        <v>116</v>
      </c>
    </row>
    <row r="65" spans="1:6" ht="50.1" customHeight="1">
      <c r="A65" s="6" t="s">
        <v>117</v>
      </c>
      <c r="B65" s="6" t="s">
        <v>56</v>
      </c>
      <c r="C65" s="6" t="s">
        <v>58</v>
      </c>
      <c r="D65" s="6" t="s">
        <v>13</v>
      </c>
      <c r="E65" s="6"/>
      <c r="F65" s="6"/>
    </row>
    <row r="66" spans="1:6" ht="50.1" customHeight="1">
      <c r="A66" s="6" t="s">
        <v>117</v>
      </c>
      <c r="B66" s="6" t="s">
        <v>51</v>
      </c>
      <c r="C66" s="6" t="s">
        <v>52</v>
      </c>
      <c r="D66" s="6" t="s">
        <v>13</v>
      </c>
      <c r="E66" s="6"/>
      <c r="F66" s="6"/>
    </row>
    <row r="67" spans="1:6" ht="50.1" customHeight="1">
      <c r="A67" s="12" t="s">
        <v>38</v>
      </c>
      <c r="B67" s="12"/>
      <c r="C67" s="12" t="s">
        <v>23</v>
      </c>
      <c r="D67" s="12"/>
      <c r="E67" s="13"/>
      <c r="F67" s="12"/>
    </row>
    <row r="68" spans="1:6" ht="50.1" customHeight="1">
      <c r="A68" s="7" t="s">
        <v>38</v>
      </c>
      <c r="B68" s="7" t="s">
        <v>0</v>
      </c>
      <c r="C68" s="7" t="s">
        <v>10</v>
      </c>
      <c r="D68" s="7" t="s">
        <v>13</v>
      </c>
      <c r="E68" s="8"/>
      <c r="F68" s="7"/>
    </row>
    <row r="69" spans="1:6" ht="50.1" customHeight="1">
      <c r="A69" s="7" t="s">
        <v>38</v>
      </c>
      <c r="B69" s="7" t="s">
        <v>32</v>
      </c>
      <c r="C69" s="7" t="s">
        <v>11</v>
      </c>
      <c r="D69" s="7" t="s">
        <v>13</v>
      </c>
      <c r="E69" s="8"/>
      <c r="F69" s="8"/>
    </row>
    <row r="70" spans="1:6" ht="50.1" customHeight="1">
      <c r="A70" s="7" t="s">
        <v>38</v>
      </c>
      <c r="B70" s="7" t="s">
        <v>33</v>
      </c>
      <c r="C70" s="7" t="s">
        <v>12</v>
      </c>
      <c r="D70" s="7" t="s">
        <v>13</v>
      </c>
      <c r="E70" s="8"/>
      <c r="F70" s="8"/>
    </row>
    <row r="71" spans="1:6" ht="50.1" customHeight="1">
      <c r="A71" s="7" t="s">
        <v>38</v>
      </c>
      <c r="B71" s="7" t="s">
        <v>34</v>
      </c>
      <c r="C71" s="7" t="s">
        <v>24</v>
      </c>
      <c r="D71" s="7" t="s">
        <v>13</v>
      </c>
      <c r="E71" s="8"/>
      <c r="F71" s="8"/>
    </row>
    <row r="72" spans="1:6" ht="50.1" customHeight="1">
      <c r="A72" s="7" t="s">
        <v>38</v>
      </c>
      <c r="B72" s="7" t="s">
        <v>35</v>
      </c>
      <c r="C72" s="7" t="s">
        <v>14</v>
      </c>
      <c r="D72" s="7" t="s">
        <v>13</v>
      </c>
      <c r="E72" s="8"/>
      <c r="F72" s="7"/>
    </row>
    <row r="73" spans="1:6" ht="50.1" customHeight="1">
      <c r="A73" s="7" t="s">
        <v>38</v>
      </c>
      <c r="B73" s="7" t="s">
        <v>1</v>
      </c>
      <c r="C73" s="7" t="s">
        <v>17</v>
      </c>
      <c r="D73" s="7" t="s">
        <v>13</v>
      </c>
      <c r="E73" s="8"/>
      <c r="F73" s="8"/>
    </row>
  </sheetData>
  <conditionalFormatting sqref="B4:B5 B10:B12">
    <cfRule type="containsBlanks" dxfId="3" priority="5">
      <formula>LEN(TRIM(B4))=0</formula>
    </cfRule>
  </conditionalFormatting>
  <conditionalFormatting sqref="B3">
    <cfRule type="containsBlanks" dxfId="2" priority="4">
      <formula>LEN(TRIM(B3))=0</formula>
    </cfRule>
  </conditionalFormatting>
  <conditionalFormatting sqref="B9">
    <cfRule type="containsBlanks" dxfId="1" priority="3">
      <formula>LEN(TRIM(B9))=0</formula>
    </cfRule>
  </conditionalFormatting>
  <conditionalFormatting sqref="B7">
    <cfRule type="containsBlanks" dxfId="0" priority="2">
      <formula>LEN(TRIM(B7))=0</formula>
    </cfRule>
  </conditionalFormatting>
  <dataValidations count="12">
    <dataValidation allowBlank="1" showInputMessage="1" showErrorMessage="1" prompt="The sheet in which the field occurs" sqref="A1" xr:uid="{00000000-0002-0000-0400-000000000000}"/>
    <dataValidation allowBlank="1" showInputMessage="1" showErrorMessage="1" prompt="The name of the field being defined" sqref="B1" xr:uid="{00000000-0002-0000-0400-000001000000}"/>
    <dataValidation allowBlank="1" showInputMessage="1" showErrorMessage="1" prompt="The field definition" sqref="C1" xr:uid="{00000000-0002-0000-0400-000002000000}"/>
    <dataValidation allowBlank="1" showInputMessage="1" showErrorMessage="1" prompt="The type of entry that should occupy the field (e.g., text, decimal, integer, date, etc…)" sqref="D1" xr:uid="{00000000-0002-0000-0400-000003000000}"/>
    <dataValidation allowBlank="1" showInputMessage="1" showErrorMessage="1" prompt="The format the field should follow" sqref="E1" xr:uid="{00000000-0002-0000-0400-000004000000}"/>
    <dataValidation allowBlank="1" showInputMessage="1" showErrorMessage="1" prompt="The units the field should contain" sqref="F1" xr:uid="{00000000-0002-0000-0400-000005000000}"/>
    <dataValidation allowBlank="1" showInputMessage="1" showErrorMessage="1" prompt="Latitude in decimal degrees to five decimal places" sqref="B17:B26" xr:uid="{00000000-0002-0000-0400-000006000000}"/>
    <dataValidation allowBlank="1" showInputMessage="1" showErrorMessage="1" prompt="The frame at the location the sample came from: 1:16" sqref="B57" xr:uid="{C3FBA85C-CD9B-4BD6-A1F6-DC5A974F2955}"/>
    <dataValidation allowBlank="1" showInputMessage="1" showErrorMessage="1" prompt="A unique number of the sampled tea bag (1-64)." sqref="B60" xr:uid="{71709EE2-7347-4053-8297-B2F55B2BF556}"/>
    <dataValidation allowBlank="1" showInputMessage="1" showErrorMessage="1" prompt="Name(s) of data collector(s)" sqref="B35" xr:uid="{95A169F1-633F-4E38-8BCE-BB264F757CA0}"/>
    <dataValidation allowBlank="1" showErrorMessage="1" prompt="The name of the specific location where the sample was collected; e.g., Curlew Cay" sqref="B32:B34" xr:uid="{291C9273-1D57-4BFC-A76B-3F61669EA188}"/>
    <dataValidation allowBlank="1" showInputMessage="1" showErrorMessage="1" prompt="Full name of the data entry person" sqref="B36" xr:uid="{FF46A50E-051A-43DD-9EA8-0CD1E0632004}"/>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protocol_metadata</vt:lpstr>
      <vt:lpstr>transect_metadata</vt:lpstr>
      <vt:lpstr>minicore_and_syringe_metadata</vt:lpstr>
      <vt:lpstr>teabag_decomposition_data</vt:lpstr>
      <vt:lpstr>sedimentation_data</vt:lpstr>
      <vt:lpstr>frame_fertilizer_presence</vt:lpstr>
      <vt:lpstr>glossary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Lefcheck, Jonathan</dc:creator>
  <cp:lastModifiedBy>Lonneman, Michael</cp:lastModifiedBy>
  <dcterms:created xsi:type="dcterms:W3CDTF">2019-01-04T16:58:49Z</dcterms:created>
  <dcterms:modified xsi:type="dcterms:W3CDTF">2021-10-15T13:19:49Z</dcterms:modified>
</cp:coreProperties>
</file>