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24226"/>
  <mc:AlternateContent xmlns:mc="http://schemas.openxmlformats.org/markup-compatibility/2006">
    <mc:Choice Requires="x15">
      <x15ac:absPath xmlns:x15ac="http://schemas.microsoft.com/office/spreadsheetml/2010/11/ac" url="C:\Users\mlonn\Documents\Repositories\protocols\sed-biome\data_entry_spreadsheets\output_spreadsheets_noPI\"/>
    </mc:Choice>
  </mc:AlternateContent>
  <xr:revisionPtr revIDLastSave="0" documentId="13_ncr:1_{07131482-BC42-4820-AA8E-B50CAABA66DC}" xr6:coauthVersionLast="45" xr6:coauthVersionMax="45" xr10:uidLastSave="{00000000-0000-0000-0000-000000000000}"/>
  <bookViews>
    <workbookView xWindow="-120" yWindow="-120" windowWidth="29040" windowHeight="15990"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glossary" sheetId="7" r:id="rId6"/>
  </sheets>
  <externalReferences>
    <externalReference r:id="rId7"/>
    <externalReference r:id="rId8"/>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5" i="4" l="1"/>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L2" i="11" l="1"/>
  <c r="K2" i="11"/>
  <c r="M2" i="11" l="1"/>
</calcChain>
</file>

<file path=xl/sharedStrings.xml><?xml version="1.0" encoding="utf-8"?>
<sst xmlns="http://schemas.openxmlformats.org/spreadsheetml/2006/main" count="665" uniqueCount="253">
  <si>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</si>
  <si>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</si>
  <si>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</si>
  <si>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</si>
  <si>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</si>
  <si>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</si>
  <si>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</si>
  <si>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</si>
  <si>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</si>
  <si>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</si>
  <si>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</si>
  <si>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</si>
  <si>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</si>
  <si>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</si>
  <si>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</si>
  <si>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</si>
  <si>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</si>
  <si>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</si>
  <si>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</si>
  <si>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</si>
  <si>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</si>
  <si>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</si>
  <si>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</si>
  <si>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</si>
  <si>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</si>
  <si>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</si>
  <si>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</si>
  <si>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</si>
  <si>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</si>
  <si>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</si>
  <si>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</si>
  <si>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</si>
  <si>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</si>
  <si>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</si>
  <si>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</si>
  <si>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</si>
  <si>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</si>
  <si>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</si>
  <si>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</si>
  <si>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</si>
  <si>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</si>
  <si>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</si>
  <si>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</si>
  <si>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</si>
  <si>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</si>
  <si>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</si>
  <si>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</si>
  <si>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</si>
  <si>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</si>
  <si>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</si>
  <si>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</si>
  <si>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</si>
  <si>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</si>
  <si>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</si>
  <si>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</si>
  <si>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</si>
  <si>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</si>
  <si>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</si>
  <si>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</si>
  <si>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</si>
  <si>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</si>
  <si>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</si>
  <si>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</si>
  <si>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</si>
  <si>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</si>
  <si>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</si>
  <si>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</si>
  <si>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</si>
  <si>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</si>
  <si>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</si>
  <si>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</si>
  <si>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</si>
  <si>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</si>
  <si>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</si>
  <si>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</si>
  <si>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</si>
  <si>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</si>
  <si>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</si>
  <si>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</si>
  <si>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</si>
  <si>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</si>
  <si>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</si>
  <si>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</si>
  <si>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</si>
  <si>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</si>
  <si>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</si>
  <si>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</si>
  <si>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</si>
  <si>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</si>
  <si>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</si>
  <si>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</si>
  <si>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</si>
  <si>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</si>
  <si>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</si>
  <si>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</si>
  <si>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</si>
  <si>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</si>
  <si>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</si>
  <si>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</si>
  <si>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</si>
  <si>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</si>
  <si>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</si>
  <si>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</si>
  <si>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</si>
  <si>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</si>
  <si>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</si>
  <si>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</si>
  <si>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</si>
  <si>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</si>
  <si>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</si>
  <si>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</si>
  <si>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</si>
  <si>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</si>
  <si>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</si>
  <si>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</si>
  <si>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</si>
  <si>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</si>
  <si>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</si>
  <si>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</si>
  <si>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</si>
  <si>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</si>
  <si>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</si>
  <si>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</si>
  <si>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</si>
  <si>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</si>
  <si>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</si>
  <si>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</si>
  <si>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</si>
  <si>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</si>
  <si>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</si>
  <si>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</si>
  <si>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</si>
  <si>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</si>
  <si>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</si>
  <si>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</si>
  <si>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</si>
  <si>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</si>
  <si>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</si>
  <si>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</si>
  <si>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</si>
  <si>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</si>
  <si>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</si>
  <si>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</si>
  <si>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</si>
  <si>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</si>
  <si>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</si>
  <si>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</si>
  <si>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</si>
  <si>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Canada</t>
  </si>
  <si>
    <t>Saguenay</t>
  </si>
  <si>
    <t>Site 24 - C - B1</t>
  </si>
  <si>
    <t>36.2984</t>
  </si>
  <si>
    <t>Site 24 - C - B2</t>
  </si>
  <si>
    <t>Site 24 - C - B3</t>
  </si>
  <si>
    <t>Site 24 - F - B1</t>
  </si>
  <si>
    <t>Site 24 - F - B2</t>
  </si>
  <si>
    <t>Site 24 - F - B3</t>
  </si>
  <si>
    <t>control</t>
  </si>
  <si>
    <t>Site 24 - C1</t>
  </si>
  <si>
    <t>rooibos</t>
  </si>
  <si>
    <t>Site 24 - C1
 Rooibos 1</t>
  </si>
  <si>
    <t>Site 24 - C1
 Rooibos 2</t>
  </si>
  <si>
    <t>green</t>
  </si>
  <si>
    <t>Site 24 - C1
 Green 1</t>
  </si>
  <si>
    <t>Site 24 - C1
 Green 2</t>
  </si>
  <si>
    <t>Site 24 - C2</t>
  </si>
  <si>
    <t>Site 24 - C2
 Rooibos 3</t>
  </si>
  <si>
    <t>Site 24 - C2
 Rooibos 4</t>
  </si>
  <si>
    <t>Site 24 - C2
 Green 3</t>
  </si>
  <si>
    <t>Site 24 - C2
 Green 4</t>
  </si>
  <si>
    <t>Site 24 - C3</t>
  </si>
  <si>
    <t>Site 24 - C3
 Rooibos 5</t>
  </si>
  <si>
    <t>Site 24 - C3
 Rooibos 6</t>
  </si>
  <si>
    <t>Site 24 - C3
 Green 5</t>
  </si>
  <si>
    <t>Site 24 - C3
 Green 6</t>
  </si>
  <si>
    <t>Site 24 - C4</t>
  </si>
  <si>
    <t>Site 24 - C4
 Rooibos 7</t>
  </si>
  <si>
    <t>Site 24 - C4
 Rooibos 8</t>
  </si>
  <si>
    <t>Site 24 - C4
 Green 7</t>
  </si>
  <si>
    <t>Site 24 - C4
 Green 8</t>
  </si>
  <si>
    <t>Site 24 - C5</t>
  </si>
  <si>
    <t>Site 24 - C5
 Rooibos 9</t>
  </si>
  <si>
    <t>Site 24 - C5
 Rooibos 10</t>
  </si>
  <si>
    <t>Site 24 - C5
 Green 9</t>
  </si>
  <si>
    <t>Site 24 - C5
 Green 10</t>
  </si>
  <si>
    <t>Site 24 - C6</t>
  </si>
  <si>
    <t>Site 24 - C6
 Rooibos 11</t>
  </si>
  <si>
    <t>Site 24 - C6
 Rooibos 12</t>
  </si>
  <si>
    <t>Site 24 - C6
 Green 11</t>
  </si>
  <si>
    <t>Site 24 - C6
 Green 12</t>
  </si>
  <si>
    <t>Site 24 - C7</t>
  </si>
  <si>
    <t>Site 24 - C7
 Rooibos 13</t>
  </si>
  <si>
    <t>Site 24 - C7
 Rooibos 14</t>
  </si>
  <si>
    <t>Site 24 - C7
 Green 13</t>
  </si>
  <si>
    <t>Site 24 - C7
 Green 14</t>
  </si>
  <si>
    <t>Site 24 - C8</t>
  </si>
  <si>
    <t>Site 24 - C8
 Rooibos 15</t>
  </si>
  <si>
    <t>Site 24 - C8
 Rooibos 16</t>
  </si>
  <si>
    <t>Site 24 - C8
 Green 15</t>
  </si>
  <si>
    <t>Site 24 - C8
 Green 16</t>
  </si>
  <si>
    <t>fertilised</t>
  </si>
  <si>
    <t>Site 24 - F1</t>
  </si>
  <si>
    <t>Site 24 - F1
 Rooibos 17</t>
  </si>
  <si>
    <t>Site 24 - F1
 Rooibos 18</t>
  </si>
  <si>
    <t>Site 24 - F1
 Green 17</t>
  </si>
  <si>
    <t>Site 24 - F1
 Green 18</t>
  </si>
  <si>
    <t>Site 24 - F2</t>
  </si>
  <si>
    <t>Site 24 - F2
 Rooibos 19</t>
  </si>
  <si>
    <t>Site 24 - F2
 Rooibos 20</t>
  </si>
  <si>
    <t>Site 24 - F2
 Green 19</t>
  </si>
  <si>
    <t>Site 24 - F2
 Green 20</t>
  </si>
  <si>
    <t>Site 24 - F3</t>
  </si>
  <si>
    <t>Site 24 - F3
 Rooibos 21</t>
  </si>
  <si>
    <t>Site 24 - F3
 Rooibos 22</t>
  </si>
  <si>
    <t>Site 24 - F3
 Green 21</t>
  </si>
  <si>
    <t>Site 24 - F3
 Green 22</t>
  </si>
  <si>
    <t>Site 24 - F4</t>
  </si>
  <si>
    <t>Site 24 - F4
 Rooibos 23</t>
  </si>
  <si>
    <t>Site 24 - F4
 Rooibos 24</t>
  </si>
  <si>
    <t>Site 24 - F4
 Green 23</t>
  </si>
  <si>
    <t>Site 24 - F4
 Green 24</t>
  </si>
  <si>
    <t>Site 24 - F5</t>
  </si>
  <si>
    <t>Site 24 - F5
 Rooibos 25</t>
  </si>
  <si>
    <t>Site 24 - F5
 Rooibos 26</t>
  </si>
  <si>
    <t>Site 24 - F5
 Green 25</t>
  </si>
  <si>
    <t>Site 24 - F5
 Green 26</t>
  </si>
  <si>
    <t>Site 24 - F6</t>
  </si>
  <si>
    <t>Site 24 - F6
 Rooibos 27</t>
  </si>
  <si>
    <t>Site 24 - F6
 Rooibos 28</t>
  </si>
  <si>
    <t>Site 24 - F6
 Green 27</t>
  </si>
  <si>
    <t>Site 24 - F6
 Green 28</t>
  </si>
  <si>
    <t>Site 24 - F7</t>
  </si>
  <si>
    <t>Site 24 - F7
 Rooibos 29</t>
  </si>
  <si>
    <t>Site 24 - F7
 Rooibos 30</t>
  </si>
  <si>
    <t>Site 24 - F7
 Green 29</t>
  </si>
  <si>
    <t>Site 24 - F7
 Green 30</t>
  </si>
  <si>
    <t>Site 24 - F8</t>
  </si>
  <si>
    <t>Site 24 - F8
 Rooibos 31</t>
  </si>
  <si>
    <t>Site 24 - F8
 Rooibos 32</t>
  </si>
  <si>
    <t>Site 24 - F8
 Green 31</t>
  </si>
  <si>
    <t>Site 24 - F8
 Green 32</t>
  </si>
  <si>
    <t>Site24-C-Sediment #1</t>
  </si>
  <si>
    <t>Site24-C-Sediment #2</t>
  </si>
  <si>
    <t>Site24-F-Sediment #1</t>
  </si>
  <si>
    <t>Site24-F-Sediment #2</t>
  </si>
  <si>
    <t>Site24-C1</t>
  </si>
  <si>
    <t>Site24-C2</t>
  </si>
  <si>
    <t>Site24-C3</t>
  </si>
  <si>
    <t>Site24-C4</t>
  </si>
  <si>
    <t>Site24-F1</t>
  </si>
  <si>
    <t>Site24-F2</t>
  </si>
  <si>
    <t>Site24-F3</t>
  </si>
  <si>
    <t>Site24-F4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</si>
</sst>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4">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name val="Arial"/>
    </font>
    <font>
      <sz val="10"/>
      <color theme="1"/>
      <name val="Arial"/>
    </font>
    <font>
      <sz val="11"/>
      <color theme="1"/>
      <name val="Calibri"/>
      <family val="2"/>
    </font>
    <font>
      <sz val="11"/>
      <color rgb="FF000000"/>
      <name val="Calibri"/>
      <family val="2"/>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0">
    <xf numFmtId="0" fontId="0" fillId="0" borderId="0" xfId="0"/>
    <xf numFmtId="0" fontId="0" fillId="0" borderId="0" xfId="0" applyProtection="1">
      <protection locked="0"/>
    </xf>
    <xf numFmtId="164" fontId="0" fillId="0" borderId="0" xfId="0" applyNumberFormat="1"/>
    <xf numFmtId="0" fontId="8" fillId="0" borderId="0" xfId="0" applyFont="1" applyAlignment="1">
      <alignment vertical="center" wrapText="1"/>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lignment horizontal="left" vertical="top"/>
    </xf>
    <xf numFmtId="0" fontId="11" fillId="0" borderId="1" xfId="0" applyFont="1" applyBorder="1" applyAlignment="1">
      <alignment vertical="center"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15" fillId="5" borderId="1" xfId="0" applyFont="1" applyFill="1" applyBorder="1" applyAlignment="1">
      <alignment horizontal="left" vertical="top" wrapText="1"/>
    </xf>
    <xf numFmtId="0" fontId="15" fillId="5" borderId="1" xfId="0" applyFont="1" applyFill="1" applyBorder="1" applyAlignment="1">
      <alignment horizontal="left" vertical="top"/>
    </xf>
    <xf numFmtId="0" fontId="9" fillId="0" borderId="0" xfId="0" applyFont="1" applyAlignment="1">
      <alignment horizontal="left" vertical="top" wrapText="1"/>
    </xf>
    <xf numFmtId="0" fontId="14" fillId="0" borderId="0" xfId="0" applyFont="1" applyAlignment="1">
      <alignment horizontal="left" vertical="top"/>
    </xf>
    <xf numFmtId="0" fontId="5" fillId="2" borderId="1" xfId="0" applyFont="1" applyFill="1" applyBorder="1" applyAlignment="1">
      <alignment vertical="center"/>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10" fillId="3" borderId="1" xfId="0" applyFont="1" applyFill="1" applyBorder="1" applyAlignment="1" applyProtection="1">
      <alignment horizontal="left" vertical="top" wrapText="1"/>
      <protection locked="0"/>
    </xf>
    <xf numFmtId="0" fontId="4" fillId="0" borderId="0" xfId="0" applyFont="1" applyAlignment="1">
      <alignment horizontal="left" vertical="top"/>
    </xf>
    <xf numFmtId="0" fontId="6" fillId="2" borderId="0" xfId="0" applyFont="1" applyFill="1" applyAlignment="1">
      <alignment horizontal="center" wrapText="1"/>
    </xf>
    <xf numFmtId="0" fontId="6" fillId="2" borderId="0" xfId="0" applyFont="1" applyFill="1" applyAlignment="1">
      <alignment horizontal="center"/>
    </xf>
    <xf numFmtId="0" fontId="6" fillId="2" borderId="0" xfId="0" applyFont="1" applyFill="1" applyAlignment="1" applyProtection="1">
      <alignment horizontal="center"/>
      <protection locked="0"/>
    </xf>
    <xf numFmtId="0" fontId="11" fillId="0" borderId="1" xfId="0" applyNumberFormat="1" applyFont="1" applyBorder="1" applyAlignment="1">
      <alignment vertical="top" wrapText="1"/>
    </xf>
    <xf numFmtId="0" fontId="17"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11" fillId="0" borderId="1" xfId="0" applyFont="1" applyFill="1" applyBorder="1" applyAlignment="1">
      <alignment vertical="center"/>
    </xf>
    <xf numFmtId="0" fontId="18" fillId="0" borderId="0" xfId="0" applyFont="1"/>
    <xf numFmtId="0" fontId="19" fillId="0" borderId="0" xfId="0" applyFont="1"/>
    <xf numFmtId="0" fontId="4" fillId="0" borderId="0" xfId="0" applyFont="1" applyFill="1" applyAlignment="1">
      <alignment horizontal="left" vertical="top" wrapText="1"/>
    </xf>
    <xf numFmtId="0" fontId="10" fillId="2" borderId="1" xfId="0" applyFont="1" applyFill="1" applyBorder="1" applyAlignment="1">
      <alignment horizontal="left" vertical="top" wrapText="1"/>
    </xf>
    <xf numFmtId="0" fontId="17" fillId="4" borderId="0" xfId="0" applyFont="1" applyFill="1" applyAlignment="1">
      <alignment horizontal="left" vertical="top"/>
    </xf>
    <xf numFmtId="0" fontId="17"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0" fillId="6" borderId="1" xfId="0" applyFont="1" applyFill="1" applyBorder="1" applyAlignment="1">
      <alignment horizontal="left" vertical="top"/>
    </xf>
    <xf numFmtId="0" fontId="0" fillId="6" borderId="1" xfId="0" applyFont="1" applyFill="1" applyBorder="1" applyAlignment="1">
      <alignment horizontal="left" vertical="top" wrapText="1"/>
    </xf>
    <xf numFmtId="0" fontId="17" fillId="4" borderId="0" xfId="0" applyFont="1" applyFill="1" applyAlignment="1">
      <alignment horizontal="left" vertical="top" wrapText="1"/>
    </xf>
    <xf numFmtId="0" fontId="20" fillId="0" borderId="0" xfId="0" applyFont="1"/>
    <xf numFmtId="0" fontId="11" fillId="0" borderId="1" xfId="0" applyFont="1" applyBorder="1" applyAlignment="1">
      <alignment horizontal="left" vertical="center" wrapText="1"/>
    </xf>
    <xf numFmtId="0" fontId="21" fillId="0" borderId="0" xfId="0" applyFont="1"/>
    <xf numFmtId="0" fontId="22" fillId="0" borderId="0" xfId="0" applyFont="1"/>
    <xf numFmtId="0" fontId="23" fillId="0" borderId="0" xfId="0" applyFont="1"/>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9" t="s">
        <v>89</v>
      </c>
    </row>
    <row r="3" spans="1:2" ht="39.950000000000003" customHeight="1">
      <c r="A3" s="4" t="s">
        <v>26</v>
      </c>
      <c r="B3" s="9"/>
    </row>
    <row r="4" spans="1:2" ht="39.950000000000003" customHeight="1">
      <c r="A4" s="4" t="s">
        <v>27</v>
      </c>
      <c r="B4" s="9"/>
    </row>
    <row r="5" spans="1:2" ht="39.950000000000003" customHeight="1">
      <c r="A5" s="4" t="s">
        <v>67</v>
      </c>
      <c r="B5" s="46">
        <v>24</v>
      </c>
    </row>
    <row r="6" spans="1:2" ht="39.950000000000003" customHeight="1">
      <c r="A6" s="4" t="s">
        <v>28</v>
      </c>
      <c r="B6" s="9"/>
    </row>
    <row r="7" spans="1:2" ht="39.950000000000003" customHeight="1">
      <c r="A7" s="4" t="s">
        <v>40</v>
      </c>
      <c r="B7" s="24"/>
    </row>
    <row r="8" spans="1:2" ht="39.950000000000003" customHeight="1">
      <c r="A8" s="4" t="s">
        <v>41</v>
      </c>
      <c r="B8" s="24"/>
    </row>
    <row r="9" spans="1:2" ht="39.950000000000003" customHeight="1">
      <c r="A9" s="4" t="s">
        <v>42</v>
      </c>
      <c r="B9" s="24"/>
    </row>
    <row r="10" spans="1:2" ht="39.950000000000003" customHeight="1">
      <c r="A10" s="4" t="s">
        <v>29</v>
      </c>
      <c r="B10" s="9"/>
    </row>
    <row r="11" spans="1:2" ht="39.950000000000003" customHeight="1">
      <c r="A11" s="16" t="s">
        <v>31</v>
      </c>
      <c r="B11" s="32"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3" sqref="A3"/>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39" customFormat="1" ht="18.75" customHeight="1">
      <c r="A1" s="22" t="s">
        <v>67</v>
      </c>
      <c r="B1" s="21" t="s">
        <v>68</v>
      </c>
      <c r="C1" s="21" t="s">
        <v>69</v>
      </c>
      <c r="D1" s="21" t="s">
        <v>81</v>
      </c>
      <c r="E1" s="21" t="s">
        <v>82</v>
      </c>
      <c r="F1" s="21" t="s">
        <v>83</v>
      </c>
      <c r="G1" s="21" t="s">
        <v>84</v>
      </c>
      <c r="H1" s="23" t="s">
        <v>140</v>
      </c>
      <c r="I1" s="23" t="s">
        <v>141</v>
      </c>
      <c r="J1" s="21" t="s">
        <v>88</v>
      </c>
      <c r="K1" s="23" t="s">
        <v>60</v>
      </c>
      <c r="L1" s="23" t="s">
        <v>61</v>
      </c>
      <c r="M1" s="21" t="s">
        <v>39</v>
      </c>
      <c r="N1" s="21" t="s">
        <v>53</v>
      </c>
      <c r="O1" s="21" t="s">
        <v>28</v>
      </c>
      <c r="P1" s="21" t="s">
        <v>50</v>
      </c>
    </row>
    <row r="2" spans="1:16">
      <c r="A2" s="47">
        <v>24</v>
      </c>
      <c r="B2" s="45" t="s">
        <v>148</v>
      </c>
      <c r="C2" s="45" t="s">
        <v>149</v>
      </c>
      <c r="J2" s="11"/>
      <c r="M2" s="2"/>
    </row>
    <row r="3" spans="1:16">
      <c r="B3" s="11"/>
      <c r="C3" s="11"/>
      <c r="J3" s="11"/>
      <c r="M3" s="2"/>
    </row>
    <row r="4" spans="1:16">
      <c r="B4" s="11"/>
      <c r="C4" s="11"/>
      <c r="J4" s="11"/>
      <c r="M4" s="2"/>
    </row>
    <row r="5" spans="1:16">
      <c r="B5" s="11"/>
      <c r="C5" s="11"/>
      <c r="J5" s="11"/>
      <c r="M5" s="2"/>
    </row>
    <row r="6" spans="1:16">
      <c r="B6" s="11"/>
      <c r="C6" s="11"/>
      <c r="J6" s="11"/>
      <c r="M6" s="2"/>
    </row>
    <row r="7" spans="1:16">
      <c r="B7" s="11"/>
      <c r="C7" s="11"/>
      <c r="J7" s="11"/>
      <c r="M7" s="2"/>
    </row>
    <row r="8" spans="1:16">
      <c r="B8" s="11"/>
      <c r="C8" s="11"/>
      <c r="J8" s="11"/>
      <c r="M8" s="2"/>
    </row>
    <row r="9" spans="1:16">
      <c r="B9" s="11"/>
      <c r="C9" s="11"/>
      <c r="J9" s="11"/>
      <c r="M9" s="2"/>
    </row>
    <row r="10" spans="1:16">
      <c r="B10" s="11"/>
      <c r="C10" s="11"/>
      <c r="J10" s="11"/>
      <c r="M10" s="2"/>
    </row>
    <row r="11" spans="1:16">
      <c r="B11" s="11"/>
      <c r="C11" s="11"/>
      <c r="J11" s="11"/>
      <c r="M11" s="2"/>
    </row>
    <row r="12" spans="1:16">
      <c r="B12" s="11"/>
      <c r="C12" s="11"/>
      <c r="J12" s="11"/>
      <c r="M12" s="2"/>
    </row>
    <row r="13" spans="1:16">
      <c r="B13" s="11"/>
      <c r="C13" s="11"/>
      <c r="J13" s="11"/>
      <c r="M13" s="2"/>
    </row>
    <row r="14" spans="1:16">
      <c r="B14" s="11"/>
      <c r="C14" s="11"/>
      <c r="J14" s="11"/>
      <c r="M14" s="2"/>
    </row>
    <row r="15" spans="1:16">
      <c r="B15" s="11"/>
      <c r="C15" s="11"/>
      <c r="J15" s="11"/>
      <c r="M15" s="2"/>
    </row>
    <row r="16" spans="1:16">
      <c r="B16" s="11"/>
      <c r="C16" s="11"/>
      <c r="J16" s="11"/>
      <c r="M16" s="2"/>
    </row>
    <row r="17" spans="2:13">
      <c r="B17" s="11"/>
      <c r="C17" s="11"/>
      <c r="J17" s="11"/>
      <c r="M17" s="2"/>
    </row>
    <row r="18" spans="2:13">
      <c r="B18" s="11"/>
      <c r="C18" s="11"/>
      <c r="J18" s="11"/>
      <c r="M18" s="2"/>
    </row>
    <row r="19" spans="2:13">
      <c r="B19" s="11"/>
      <c r="C19" s="11"/>
      <c r="J19" s="11"/>
      <c r="M19" s="2"/>
    </row>
    <row r="20" spans="2:13">
      <c r="B20" s="11"/>
      <c r="C20" s="11"/>
      <c r="J20" s="11"/>
      <c r="M20" s="2"/>
    </row>
    <row r="21" spans="2:13">
      <c r="B21" s="11"/>
      <c r="C21" s="11"/>
      <c r="J21" s="11"/>
      <c r="M21" s="2"/>
    </row>
    <row r="22" spans="2:13">
      <c r="B22" s="11"/>
      <c r="C22" s="11"/>
      <c r="J22" s="11"/>
      <c r="M22" s="2"/>
    </row>
    <row r="23" spans="2:13">
      <c r="B23" s="11"/>
      <c r="C23" s="11"/>
      <c r="J23" s="11"/>
      <c r="M23" s="2"/>
    </row>
    <row r="24" spans="2:13">
      <c r="B24" s="11"/>
      <c r="C24" s="11"/>
      <c r="J24" s="11"/>
      <c r="M24" s="2"/>
    </row>
    <row r="25" spans="2:13">
      <c r="B25" s="11"/>
      <c r="C25" s="11"/>
      <c r="J25" s="11"/>
      <c r="M25" s="2"/>
    </row>
    <row r="26" spans="2:13">
      <c r="B26" s="11"/>
      <c r="C26" s="11"/>
      <c r="J26" s="11"/>
      <c r="M26" s="2"/>
    </row>
    <row r="27" spans="2:13">
      <c r="B27" s="11"/>
      <c r="C27" s="11"/>
      <c r="J27" s="11"/>
      <c r="M27" s="2"/>
    </row>
    <row r="28" spans="2:13">
      <c r="B28" s="11"/>
      <c r="C28" s="11"/>
      <c r="J28" s="11"/>
      <c r="M28" s="2"/>
    </row>
    <row r="29" spans="2:13">
      <c r="B29" s="11"/>
      <c r="C29" s="11"/>
      <c r="J29" s="11"/>
      <c r="M29" s="2"/>
    </row>
    <row r="30" spans="2:13">
      <c r="B30" s="11"/>
      <c r="C30" s="11"/>
      <c r="J30" s="11"/>
      <c r="M30" s="2"/>
    </row>
    <row r="31" spans="2:13">
      <c r="B31" s="11"/>
      <c r="C31" s="11"/>
      <c r="J31" s="11"/>
      <c r="M31" s="2"/>
    </row>
    <row r="32" spans="2:13">
      <c r="B32" s="11"/>
      <c r="C32" s="11"/>
      <c r="J32" s="11"/>
      <c r="M32" s="2"/>
    </row>
    <row r="33" spans="2:13">
      <c r="B33" s="11"/>
      <c r="C33" s="11"/>
      <c r="J33" s="11"/>
      <c r="M33" s="2"/>
    </row>
    <row r="34" spans="2:13">
      <c r="B34" s="11"/>
      <c r="C34" s="11"/>
      <c r="J34" s="11"/>
      <c r="M34" s="2"/>
    </row>
    <row r="35" spans="2:13">
      <c r="B35" s="11"/>
      <c r="C35" s="11"/>
      <c r="J35" s="11"/>
      <c r="M35" s="2"/>
    </row>
    <row r="36" spans="2:13">
      <c r="B36" s="11"/>
      <c r="C36" s="11"/>
      <c r="J36" s="11"/>
      <c r="M36" s="2"/>
    </row>
    <row r="37" spans="2:13">
      <c r="B37" s="11"/>
      <c r="C37" s="11"/>
      <c r="J37" s="11"/>
      <c r="M37" s="2"/>
    </row>
    <row r="38" spans="2:13">
      <c r="B38" s="11"/>
      <c r="C38" s="11"/>
      <c r="J38" s="11"/>
      <c r="M38" s="2"/>
    </row>
    <row r="39" spans="2:13">
      <c r="B39" s="11"/>
      <c r="C39" s="11"/>
      <c r="J39" s="11"/>
      <c r="M39" s="2"/>
    </row>
    <row r="40" spans="2:13">
      <c r="B40" s="11"/>
      <c r="C40" s="11"/>
      <c r="J40" s="11"/>
      <c r="M40" s="2"/>
    </row>
    <row r="41" spans="2:13">
      <c r="B41" s="11"/>
      <c r="C41" s="11"/>
      <c r="J41" s="11"/>
      <c r="M41" s="2"/>
    </row>
    <row r="42" spans="2:13">
      <c r="B42" s="11"/>
      <c r="C42" s="11"/>
      <c r="J42" s="11"/>
      <c r="M42" s="2"/>
    </row>
    <row r="43" spans="2:13">
      <c r="B43" s="11"/>
      <c r="C43" s="11"/>
      <c r="J43" s="11"/>
      <c r="M43" s="2"/>
    </row>
    <row r="44" spans="2:13">
      <c r="B44" s="11"/>
      <c r="C44" s="11"/>
      <c r="J44" s="11"/>
      <c r="M44" s="2"/>
    </row>
    <row r="45" spans="2:13">
      <c r="B45" s="11"/>
      <c r="C45" s="11"/>
      <c r="J45" s="11"/>
      <c r="M45" s="2"/>
    </row>
    <row r="46" spans="2:13">
      <c r="B46" s="11"/>
      <c r="C46" s="11"/>
      <c r="J46" s="11"/>
      <c r="M46" s="2"/>
    </row>
    <row r="47" spans="2:13">
      <c r="B47" s="11"/>
      <c r="C47" s="11"/>
      <c r="J47" s="11"/>
      <c r="M47" s="2"/>
    </row>
    <row r="48" spans="2:13">
      <c r="B48" s="11"/>
      <c r="C48" s="11"/>
      <c r="J48" s="11"/>
      <c r="M48" s="2"/>
    </row>
    <row r="49" spans="2:13">
      <c r="B49" s="11"/>
      <c r="C49" s="11"/>
      <c r="J49" s="11"/>
      <c r="M49" s="2"/>
    </row>
    <row r="50" spans="2:13">
      <c r="B50" s="11"/>
      <c r="C50" s="11"/>
      <c r="J50" s="11"/>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22" t="s">
        <v>67</v>
      </c>
      <c r="B1" s="22" t="s">
        <v>135</v>
      </c>
      <c r="C1" s="22" t="s">
        <v>134</v>
      </c>
      <c r="D1" s="22" t="s">
        <v>133</v>
      </c>
      <c r="E1" s="21" t="s">
        <v>53</v>
      </c>
      <c r="F1" s="21" t="s">
        <v>132</v>
      </c>
      <c r="G1" s="22" t="s">
        <v>131</v>
      </c>
    </row>
    <row r="2" spans="1:7">
      <c r="A2">
        <v>24</v>
      </c>
      <c r="B2" t="s">
        <v>241</v>
      </c>
      <c r="C2" t="s">
        <v>147</v>
      </c>
    </row>
    <row r="3" spans="1:7">
      <c r="A3">
        <v>24</v>
      </c>
      <c r="B3" t="s">
        <v>242</v>
      </c>
      <c r="C3" t="s">
        <v>147</v>
      </c>
    </row>
    <row r="4" spans="1:7">
      <c r="A4">
        <v>24</v>
      </c>
      <c r="B4" t="s">
        <v>243</v>
      </c>
      <c r="C4" t="s">
        <v>147</v>
      </c>
    </row>
    <row r="5" spans="1:7">
      <c r="A5">
        <v>24</v>
      </c>
      <c r="B5" t="s">
        <v>244</v>
      </c>
      <c r="C5" t="s">
        <v>147</v>
      </c>
    </row>
    <row r="6" spans="1:7">
      <c r="A6">
        <v>24</v>
      </c>
      <c r="B6" t="s">
        <v>245</v>
      </c>
      <c r="C6" t="s">
        <v>130</v>
      </c>
    </row>
    <row r="7" spans="1:7">
      <c r="A7">
        <v>24</v>
      </c>
      <c r="B7" t="s">
        <v>246</v>
      </c>
      <c r="C7" t="s">
        <v>130</v>
      </c>
    </row>
    <row r="8" spans="1:7">
      <c r="A8">
        <v>24</v>
      </c>
      <c r="B8" t="s">
        <v>247</v>
      </c>
      <c r="C8" t="s">
        <v>130</v>
      </c>
    </row>
    <row r="9" spans="1:7">
      <c r="A9">
        <v>24</v>
      </c>
      <c r="B9" t="s">
        <v>248</v>
      </c>
      <c r="C9" t="s">
        <v>130</v>
      </c>
    </row>
    <row r="10" spans="1:7">
      <c r="A10">
        <v>24</v>
      </c>
      <c r="B10" t="s">
        <v>249</v>
      </c>
      <c r="C10" t="s">
        <v>130</v>
      </c>
    </row>
    <row r="11" spans="1:7">
      <c r="A11">
        <v>24</v>
      </c>
      <c r="B11" t="s">
        <v>250</v>
      </c>
      <c r="C11" t="s">
        <v>130</v>
      </c>
    </row>
    <row r="12" spans="1:7">
      <c r="A12">
        <v>24</v>
      </c>
      <c r="B12" t="s">
        <v>251</v>
      </c>
      <c r="C12" t="s">
        <v>130</v>
      </c>
    </row>
    <row r="13" spans="1:7">
      <c r="A13">
        <v>24</v>
      </c>
      <c r="B13" t="s">
        <v>252</v>
      </c>
      <c r="C13" t="s">
        <v>130</v>
      </c>
    </row>
    <row r="14" spans="1:7">
      <c r="A14">
        <v>24</v>
      </c>
      <c r="B14" t="s">
        <v>129</v>
      </c>
      <c r="C14" t="s">
        <v>123</v>
      </c>
    </row>
    <row r="15" spans="1:7">
      <c r="A15">
        <v>24</v>
      </c>
      <c r="B15" t="s">
        <v>128</v>
      </c>
      <c r="C15" t="s">
        <v>123</v>
      </c>
    </row>
    <row r="16" spans="1:7">
      <c r="A16">
        <v>24</v>
      </c>
      <c r="B16" t="s">
        <v>127</v>
      </c>
      <c r="C16" t="s">
        <v>123</v>
      </c>
    </row>
    <row r="17" spans="1:3">
      <c r="A17">
        <v>24</v>
      </c>
      <c r="B17" t="s">
        <v>126</v>
      </c>
      <c r="C17" t="s">
        <v>123</v>
      </c>
    </row>
    <row r="18" spans="1:3">
      <c r="A18">
        <v>24</v>
      </c>
      <c r="B18" t="s">
        <v>125</v>
      </c>
      <c r="C18" t="s">
        <v>123</v>
      </c>
    </row>
    <row r="19" spans="1:3">
      <c r="A19">
        <v>24</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39" customFormat="1" ht="18.75" customHeight="1">
      <c r="A1" s="21" t="s">
        <v>62</v>
      </c>
      <c r="B1" s="21" t="s">
        <v>90</v>
      </c>
      <c r="C1" s="22" t="s">
        <v>67</v>
      </c>
      <c r="D1" s="21" t="s">
        <v>66</v>
      </c>
      <c r="E1" s="21" t="s">
        <v>70</v>
      </c>
      <c r="F1" s="21" t="s">
        <v>63</v>
      </c>
      <c r="G1" s="22" t="s">
        <v>64</v>
      </c>
      <c r="H1" s="22" t="s">
        <v>72</v>
      </c>
      <c r="I1" s="22" t="s">
        <v>118</v>
      </c>
      <c r="J1" s="23" t="s">
        <v>65</v>
      </c>
      <c r="K1" s="21" t="s">
        <v>56</v>
      </c>
      <c r="L1" s="23" t="s">
        <v>51</v>
      </c>
    </row>
    <row r="2" spans="1:12">
      <c r="A2" s="11"/>
      <c r="B2" s="11"/>
      <c r="C2" s="48">
        <v>24</v>
      </c>
      <c r="D2" s="48" t="s">
        <v>157</v>
      </c>
      <c r="E2" s="48">
        <v>3</v>
      </c>
      <c r="F2" s="48" t="s">
        <v>158</v>
      </c>
      <c r="G2" s="48" t="s">
        <v>159</v>
      </c>
      <c r="H2" s="49" t="s">
        <v>160</v>
      </c>
      <c r="I2" s="48" t="str">
        <f ca="1">IFERROR(__xludf.DUMMYFUNCTION("CONCATENATE(LEFT(F2,1),REGEXEXTRACT(F2,""[\d]+""),""-"",MID(F2,FIND(""
 "",F2) + 1 + 1,FIND(""
 "",F2) + 2 - (FIND(""
 "",F2) + 1)),RIGHT(F2,LEN(F2) - (FIND(CHAR(160),SUBSTITUTE(F2,"" "",CHAR(160),5)))))"),"S24-R1")</f>
        <v>S24-R1</v>
      </c>
      <c r="J2"/>
    </row>
    <row r="3" spans="1:12">
      <c r="A3" s="11"/>
      <c r="B3" s="11"/>
      <c r="C3" s="48">
        <v>24</v>
      </c>
      <c r="D3" s="48" t="s">
        <v>157</v>
      </c>
      <c r="E3" s="48">
        <v>3</v>
      </c>
      <c r="F3" s="48" t="s">
        <v>158</v>
      </c>
      <c r="G3" s="48" t="s">
        <v>159</v>
      </c>
      <c r="H3" s="49" t="s">
        <v>161</v>
      </c>
      <c r="I3" s="48" t="str">
        <f ca="1">IFERROR(__xludf.DUMMYFUNCTION("CONCATENATE(LEFT(F3,1),REGEXEXTRACT(F3,""[\d]+""),""-"",MID(F3,FIND(""
 "",F3) + 1 + 1,FIND(""
 "",F3) + 2 - (FIND(""
 "",F3) + 1)),RIGHT(F3,LEN(F3) - (FIND(CHAR(160),SUBSTITUTE(F3,"" "",CHAR(160),5)))))"),"S24-R2")</f>
        <v>S24-R2</v>
      </c>
      <c r="J3"/>
    </row>
    <row r="4" spans="1:12">
      <c r="A4" s="11"/>
      <c r="B4" s="11"/>
      <c r="C4" s="48">
        <v>24</v>
      </c>
      <c r="D4" s="48" t="s">
        <v>157</v>
      </c>
      <c r="E4" s="48">
        <v>3</v>
      </c>
      <c r="F4" s="48" t="s">
        <v>158</v>
      </c>
      <c r="G4" s="48" t="s">
        <v>162</v>
      </c>
      <c r="H4" s="49" t="s">
        <v>163</v>
      </c>
      <c r="I4" s="48" t="str">
        <f ca="1">IFERROR(__xludf.DUMMYFUNCTION("CONCATENATE(LEFT(F4,1),REGEXEXTRACT(F4,""[\d]+""),""-"",MID(F4,FIND(""
 "",F4) + 1 + 1,FIND(""
 "",F4) + 2 - (FIND(""
 "",F4) + 1)),RIGHT(F4,LEN(F4) - (FIND(CHAR(160),SUBSTITUTE(F4,"" "",CHAR(160),5)))))"),"S24-G1")</f>
        <v>S24-G1</v>
      </c>
      <c r="J4"/>
    </row>
    <row r="5" spans="1:12">
      <c r="A5" s="11"/>
      <c r="B5" s="11"/>
      <c r="C5" s="48">
        <v>24</v>
      </c>
      <c r="D5" s="48" t="s">
        <v>157</v>
      </c>
      <c r="E5" s="48">
        <v>3</v>
      </c>
      <c r="F5" s="48" t="s">
        <v>158</v>
      </c>
      <c r="G5" s="48" t="s">
        <v>162</v>
      </c>
      <c r="H5" s="49" t="s">
        <v>164</v>
      </c>
      <c r="I5" s="48" t="str">
        <f ca="1">IFERROR(__xludf.DUMMYFUNCTION("CONCATENATE(LEFT(F5,1),REGEXEXTRACT(F5,""[\d]+""),""-"",MID(F5,FIND(""
 "",F5) + 1 + 1,FIND(""
 "",F5) + 2 - (FIND(""
 "",F5) + 1)),RIGHT(F5,LEN(F5) - (FIND(CHAR(160),SUBSTITUTE(F5,"" "",CHAR(160),5)))))"),"S24-G2")</f>
        <v>S24-G2</v>
      </c>
      <c r="J5"/>
    </row>
    <row r="6" spans="1:12">
      <c r="A6" s="11"/>
      <c r="B6" s="11"/>
      <c r="C6" s="48">
        <v>24</v>
      </c>
      <c r="D6" s="48" t="s">
        <v>157</v>
      </c>
      <c r="E6" s="48">
        <v>11</v>
      </c>
      <c r="F6" s="48" t="s">
        <v>165</v>
      </c>
      <c r="G6" s="48" t="s">
        <v>159</v>
      </c>
      <c r="H6" s="49" t="s">
        <v>166</v>
      </c>
      <c r="I6" s="48" t="str">
        <f ca="1">IFERROR(__xludf.DUMMYFUNCTION("CONCATENATE(LEFT(F6,1),REGEXEXTRACT(F6,""[\d]+""),""-"",MID(F6,FIND(""
 "",F6) + 1 + 1,FIND(""
 "",F6) + 2 - (FIND(""
 "",F6) + 1)),RIGHT(F6,LEN(F6) - (FIND(CHAR(160),SUBSTITUTE(F6,"" "",CHAR(160),5)))))"),"S24-R3")</f>
        <v>S24-R3</v>
      </c>
      <c r="J6"/>
    </row>
    <row r="7" spans="1:12">
      <c r="A7" s="11"/>
      <c r="B7" s="11"/>
      <c r="C7" s="48">
        <v>24</v>
      </c>
      <c r="D7" s="48" t="s">
        <v>157</v>
      </c>
      <c r="E7" s="48">
        <v>11</v>
      </c>
      <c r="F7" s="48" t="s">
        <v>165</v>
      </c>
      <c r="G7" s="48" t="s">
        <v>159</v>
      </c>
      <c r="H7" s="49" t="s">
        <v>167</v>
      </c>
      <c r="I7" s="48" t="str">
        <f ca="1">IFERROR(__xludf.DUMMYFUNCTION("CONCATENATE(LEFT(F7,1),REGEXEXTRACT(F7,""[\d]+""),""-"",MID(F7,FIND(""
 "",F7) + 1 + 1,FIND(""
 "",F7) + 2 - (FIND(""
 "",F7) + 1)),RIGHT(F7,LEN(F7) - (FIND(CHAR(160),SUBSTITUTE(F7,"" "",CHAR(160),5)))))"),"S24-R4")</f>
        <v>S24-R4</v>
      </c>
      <c r="J7"/>
    </row>
    <row r="8" spans="1:12">
      <c r="A8" s="11"/>
      <c r="B8" s="11"/>
      <c r="C8" s="48">
        <v>24</v>
      </c>
      <c r="D8" s="48" t="s">
        <v>157</v>
      </c>
      <c r="E8" s="48">
        <v>11</v>
      </c>
      <c r="F8" s="48" t="s">
        <v>165</v>
      </c>
      <c r="G8" s="48" t="s">
        <v>162</v>
      </c>
      <c r="H8" s="49" t="s">
        <v>168</v>
      </c>
      <c r="I8" s="48" t="str">
        <f ca="1">IFERROR(__xludf.DUMMYFUNCTION("CONCATENATE(LEFT(F8,1),REGEXEXTRACT(F8,""[\d]+""),""-"",MID(F8,FIND(""
 "",F8) + 1 + 1,FIND(""
 "",F8) + 2 - (FIND(""
 "",F8) + 1)),RIGHT(F8,LEN(F8) - (FIND(CHAR(160),SUBSTITUTE(F8,"" "",CHAR(160),5)))))"),"S24-G3")</f>
        <v>S24-G3</v>
      </c>
      <c r="J8"/>
    </row>
    <row r="9" spans="1:12">
      <c r="A9" s="11"/>
      <c r="B9" s="11"/>
      <c r="C9" s="48">
        <v>24</v>
      </c>
      <c r="D9" s="48" t="s">
        <v>157</v>
      </c>
      <c r="E9" s="48">
        <v>11</v>
      </c>
      <c r="F9" s="48" t="s">
        <v>165</v>
      </c>
      <c r="G9" s="48" t="s">
        <v>162</v>
      </c>
      <c r="H9" s="49" t="s">
        <v>169</v>
      </c>
      <c r="I9" s="48" t="str">
        <f ca="1">IFERROR(__xludf.DUMMYFUNCTION("CONCATENATE(LEFT(F9,1),REGEXEXTRACT(F9,""[\d]+""),""-"",MID(F9,FIND(""
 "",F9) + 1 + 1,FIND(""
 "",F9) + 2 - (FIND(""
 "",F9) + 1)),RIGHT(F9,LEN(F9) - (FIND(CHAR(160),SUBSTITUTE(F9,"" "",CHAR(160),5)))))"),"S24-G4")</f>
        <v>S24-G4</v>
      </c>
      <c r="J9"/>
    </row>
    <row r="10" spans="1:12">
      <c r="A10" s="11"/>
      <c r="B10" s="11"/>
      <c r="C10" s="48">
        <v>24</v>
      </c>
      <c r="D10" s="48" t="s">
        <v>157</v>
      </c>
      <c r="E10" s="48">
        <v>2</v>
      </c>
      <c r="F10" s="48" t="s">
        <v>170</v>
      </c>
      <c r="G10" s="48" t="s">
        <v>159</v>
      </c>
      <c r="H10" s="49" t="s">
        <v>171</v>
      </c>
      <c r="I10" s="48" t="str">
        <f ca="1">IFERROR(__xludf.DUMMYFUNCTION("CONCATENATE(LEFT(F10,1),REGEXEXTRACT(F10,""[\d]+""),""-"",MID(F10,FIND(""
 "",F10) + 1 + 1,FIND(""
 "",F10) + 2 - (FIND(""
 "",F10) + 1)),RIGHT(F10,LEN(F10) - (FIND(CHAR(160),SUBSTITUTE(F10,"" "",CHAR(160),5)))))"),"S24-R5")</f>
        <v>S24-R5</v>
      </c>
      <c r="J10"/>
    </row>
    <row r="11" spans="1:12">
      <c r="A11" s="11"/>
      <c r="B11" s="11"/>
      <c r="C11" s="48">
        <v>24</v>
      </c>
      <c r="D11" s="48" t="s">
        <v>157</v>
      </c>
      <c r="E11" s="48">
        <v>2</v>
      </c>
      <c r="F11" s="48" t="s">
        <v>170</v>
      </c>
      <c r="G11" s="48" t="s">
        <v>159</v>
      </c>
      <c r="H11" s="49" t="s">
        <v>172</v>
      </c>
      <c r="I11" s="48" t="str">
        <f ca="1">IFERROR(__xludf.DUMMYFUNCTION("CONCATENATE(LEFT(F11,1),REGEXEXTRACT(F11,""[\d]+""),""-"",MID(F11,FIND(""
 "",F11) + 1 + 1,FIND(""
 "",F11) + 2 - (FIND(""
 "",F11) + 1)),RIGHT(F11,LEN(F11) - (FIND(CHAR(160),SUBSTITUTE(F11,"" "",CHAR(160),5)))))"),"S24-R6")</f>
        <v>S24-R6</v>
      </c>
      <c r="J11"/>
    </row>
    <row r="12" spans="1:12">
      <c r="A12" s="11"/>
      <c r="B12" s="11"/>
      <c r="C12" s="48">
        <v>24</v>
      </c>
      <c r="D12" s="48" t="s">
        <v>157</v>
      </c>
      <c r="E12" s="48">
        <v>2</v>
      </c>
      <c r="F12" s="48" t="s">
        <v>170</v>
      </c>
      <c r="G12" s="48" t="s">
        <v>162</v>
      </c>
      <c r="H12" s="49" t="s">
        <v>173</v>
      </c>
      <c r="I12" s="48" t="str">
        <f ca="1">IFERROR(__xludf.DUMMYFUNCTION("CONCATENATE(LEFT(F12,1),REGEXEXTRACT(F12,""[\d]+""),""-"",MID(F12,FIND(""
 "",F12) + 1 + 1,FIND(""
 "",F12) + 2 - (FIND(""
 "",F12) + 1)),RIGHT(F12,LEN(F12) - (FIND(CHAR(160),SUBSTITUTE(F12,"" "",CHAR(160),5)))))"),"S24-G5")</f>
        <v>S24-G5</v>
      </c>
      <c r="J12"/>
    </row>
    <row r="13" spans="1:12">
      <c r="A13" s="11"/>
      <c r="B13" s="11"/>
      <c r="C13" s="48">
        <v>24</v>
      </c>
      <c r="D13" s="48" t="s">
        <v>157</v>
      </c>
      <c r="E13" s="48">
        <v>2</v>
      </c>
      <c r="F13" s="48" t="s">
        <v>170</v>
      </c>
      <c r="G13" s="48" t="s">
        <v>162</v>
      </c>
      <c r="H13" s="49" t="s">
        <v>174</v>
      </c>
      <c r="I13" s="48" t="str">
        <f ca="1">IFERROR(__xludf.DUMMYFUNCTION("CONCATENATE(LEFT(F13,1),REGEXEXTRACT(F13,""[\d]+""),""-"",MID(F13,FIND(""
 "",F13) + 1 + 1,FIND(""
 "",F13) + 2 - (FIND(""
 "",F13) + 1)),RIGHT(F13,LEN(F13) - (FIND(CHAR(160),SUBSTITUTE(F13,"" "",CHAR(160),5)))))"),"S24-G6")</f>
        <v>S24-G6</v>
      </c>
      <c r="J13"/>
    </row>
    <row r="14" spans="1:12">
      <c r="A14" s="11"/>
      <c r="B14" s="11"/>
      <c r="C14" s="48">
        <v>24</v>
      </c>
      <c r="D14" s="48" t="s">
        <v>157</v>
      </c>
      <c r="E14" s="48">
        <v>4</v>
      </c>
      <c r="F14" s="48" t="s">
        <v>175</v>
      </c>
      <c r="G14" s="48" t="s">
        <v>159</v>
      </c>
      <c r="H14" s="49" t="s">
        <v>176</v>
      </c>
      <c r="I14" s="48" t="str">
        <f ca="1">IFERROR(__xludf.DUMMYFUNCTION("CONCATENATE(LEFT(F14,1),REGEXEXTRACT(F14,""[\d]+""),""-"",MID(F14,FIND(""
 "",F14) + 1 + 1,FIND(""
 "",F14) + 2 - (FIND(""
 "",F14) + 1)),RIGHT(F14,LEN(F14) - (FIND(CHAR(160),SUBSTITUTE(F14,"" "",CHAR(160),5)))))"),"S24-R7")</f>
        <v>S24-R7</v>
      </c>
      <c r="J14"/>
    </row>
    <row r="15" spans="1:12">
      <c r="A15" s="11"/>
      <c r="B15" s="11"/>
      <c r="C15" s="48">
        <v>24</v>
      </c>
      <c r="D15" s="48" t="s">
        <v>157</v>
      </c>
      <c r="E15" s="48">
        <v>4</v>
      </c>
      <c r="F15" s="48" t="s">
        <v>175</v>
      </c>
      <c r="G15" s="48" t="s">
        <v>159</v>
      </c>
      <c r="H15" s="49" t="s">
        <v>177</v>
      </c>
      <c r="I15" s="48" t="str">
        <f ca="1">IFERROR(__xludf.DUMMYFUNCTION("CONCATENATE(LEFT(F15,1),REGEXEXTRACT(F15,""[\d]+""),""-"",MID(F15,FIND(""
 "",F15) + 1 + 1,FIND(""
 "",F15) + 2 - (FIND(""
 "",F15) + 1)),RIGHT(F15,LEN(F15) - (FIND(CHAR(160),SUBSTITUTE(F15,"" "",CHAR(160),5)))))"),"S24-R8")</f>
        <v>S24-R8</v>
      </c>
      <c r="J15"/>
    </row>
    <row r="16" spans="1:12">
      <c r="A16" s="11"/>
      <c r="B16" s="11"/>
      <c r="C16" s="48">
        <v>24</v>
      </c>
      <c r="D16" s="48" t="s">
        <v>157</v>
      </c>
      <c r="E16" s="48">
        <v>4</v>
      </c>
      <c r="F16" s="48" t="s">
        <v>175</v>
      </c>
      <c r="G16" s="48" t="s">
        <v>162</v>
      </c>
      <c r="H16" s="49" t="s">
        <v>178</v>
      </c>
      <c r="I16" s="48" t="str">
        <f ca="1">IFERROR(__xludf.DUMMYFUNCTION("CONCATENATE(LEFT(F16,1),REGEXEXTRACT(F16,""[\d]+""),""-"",MID(F16,FIND(""
 "",F16) + 1 + 1,FIND(""
 "",F16) + 2 - (FIND(""
 "",F16) + 1)),RIGHT(F16,LEN(F16) - (FIND(CHAR(160),SUBSTITUTE(F16,"" "",CHAR(160),5)))))"),"S24-G7")</f>
        <v>S24-G7</v>
      </c>
      <c r="J16"/>
    </row>
    <row r="17" spans="1:10">
      <c r="A17" s="11"/>
      <c r="B17" s="11"/>
      <c r="C17" s="48">
        <v>24</v>
      </c>
      <c r="D17" s="48" t="s">
        <v>157</v>
      </c>
      <c r="E17" s="48">
        <v>4</v>
      </c>
      <c r="F17" s="48" t="s">
        <v>175</v>
      </c>
      <c r="G17" s="48" t="s">
        <v>162</v>
      </c>
      <c r="H17" s="49" t="s">
        <v>179</v>
      </c>
      <c r="I17" s="48" t="str">
        <f ca="1">IFERROR(__xludf.DUMMYFUNCTION("CONCATENATE(LEFT(F17,1),REGEXEXTRACT(F17,""[\d]+""),""-"",MID(F17,FIND(""
 "",F17) + 1 + 1,FIND(""
 "",F17) + 2 - (FIND(""
 "",F17) + 1)),RIGHT(F17,LEN(F17) - (FIND(CHAR(160),SUBSTITUTE(F17,"" "",CHAR(160),5)))))"),"S24-G8")</f>
        <v>S24-G8</v>
      </c>
      <c r="J17"/>
    </row>
    <row r="18" spans="1:10">
      <c r="A18" s="11"/>
      <c r="B18" s="11"/>
      <c r="C18" s="48">
        <v>24</v>
      </c>
      <c r="D18" s="48" t="s">
        <v>157</v>
      </c>
      <c r="E18" s="48">
        <v>16</v>
      </c>
      <c r="F18" s="48" t="s">
        <v>180</v>
      </c>
      <c r="G18" s="48" t="s">
        <v>159</v>
      </c>
      <c r="H18" s="49" t="s">
        <v>181</v>
      </c>
      <c r="I18" s="48" t="str">
        <f ca="1">IFERROR(__xludf.DUMMYFUNCTION("CONCATENATE(LEFT(F18,1),REGEXEXTRACT(F18,""[\d]+""),""-"",MID(F18,FIND(""
 "",F18) + 1 + 1,FIND(""
 "",F18) + 2 - (FIND(""
 "",F18) + 1)),RIGHT(F18,LEN(F18) - (FIND(CHAR(160),SUBSTITUTE(F18,"" "",CHAR(160),5)))))"),"S24-R9")</f>
        <v>S24-R9</v>
      </c>
      <c r="J18"/>
    </row>
    <row r="19" spans="1:10">
      <c r="A19" s="11"/>
      <c r="B19" s="11"/>
      <c r="C19" s="48">
        <v>24</v>
      </c>
      <c r="D19" s="48" t="s">
        <v>157</v>
      </c>
      <c r="E19" s="48">
        <v>16</v>
      </c>
      <c r="F19" s="48" t="s">
        <v>180</v>
      </c>
      <c r="G19" s="48" t="s">
        <v>159</v>
      </c>
      <c r="H19" s="49" t="s">
        <v>182</v>
      </c>
      <c r="I19" s="48" t="str">
        <f ca="1">IFERROR(__xludf.DUMMYFUNCTION("CONCATENATE(LEFT(F19,1),REGEXEXTRACT(F19,""[\d]+""),""-"",MID(F19,FIND(""
 "",F19) + 1 + 1,FIND(""
 "",F19) + 2 - (FIND(""
 "",F19) + 1)),RIGHT(F19,LEN(F19) - (FIND(CHAR(160),SUBSTITUTE(F19,"" "",CHAR(160),5)))))"),"S24-R10")</f>
        <v>S24-R10</v>
      </c>
      <c r="J19"/>
    </row>
    <row r="20" spans="1:10">
      <c r="A20" s="11"/>
      <c r="B20" s="11"/>
      <c r="C20" s="48">
        <v>24</v>
      </c>
      <c r="D20" s="48" t="s">
        <v>157</v>
      </c>
      <c r="E20" s="48">
        <v>16</v>
      </c>
      <c r="F20" s="48" t="s">
        <v>180</v>
      </c>
      <c r="G20" s="48" t="s">
        <v>162</v>
      </c>
      <c r="H20" s="49" t="s">
        <v>183</v>
      </c>
      <c r="I20" s="48" t="str">
        <f ca="1">IFERROR(__xludf.DUMMYFUNCTION("CONCATENATE(LEFT(F20,1),REGEXEXTRACT(F20,""[\d]+""),""-"",MID(F20,FIND(""
 "",F20) + 1 + 1,FIND(""
 "",F20) + 2 - (FIND(""
 "",F20) + 1)),RIGHT(F20,LEN(F20) - (FIND(CHAR(160),SUBSTITUTE(F20,"" "",CHAR(160),5)))))"),"S24-G9")</f>
        <v>S24-G9</v>
      </c>
      <c r="J20"/>
    </row>
    <row r="21" spans="1:10">
      <c r="A21" s="11"/>
      <c r="B21" s="11"/>
      <c r="C21" s="48">
        <v>24</v>
      </c>
      <c r="D21" s="48" t="s">
        <v>157</v>
      </c>
      <c r="E21" s="48">
        <v>16</v>
      </c>
      <c r="F21" s="48" t="s">
        <v>180</v>
      </c>
      <c r="G21" s="48" t="s">
        <v>162</v>
      </c>
      <c r="H21" s="49" t="s">
        <v>184</v>
      </c>
      <c r="I21" s="48" t="str">
        <f ca="1">IFERROR(__xludf.DUMMYFUNCTION("CONCATENATE(LEFT(F21,1),REGEXEXTRACT(F21,""[\d]+""),""-"",MID(F21,FIND(""
 "",F21) + 1 + 1,FIND(""
 "",F21) + 2 - (FIND(""
 "",F21) + 1)),RIGHT(F21,LEN(F21) - (FIND(CHAR(160),SUBSTITUTE(F21,"" "",CHAR(160),5)))))"),"S24-G10")</f>
        <v>S24-G10</v>
      </c>
      <c r="J21"/>
    </row>
    <row r="22" spans="1:10">
      <c r="A22" s="11"/>
      <c r="B22" s="11"/>
      <c r="C22" s="48">
        <v>24</v>
      </c>
      <c r="D22" s="48" t="s">
        <v>157</v>
      </c>
      <c r="E22" s="48">
        <v>6</v>
      </c>
      <c r="F22" s="48" t="s">
        <v>185</v>
      </c>
      <c r="G22" s="48" t="s">
        <v>159</v>
      </c>
      <c r="H22" s="49" t="s">
        <v>186</v>
      </c>
      <c r="I22" s="48" t="str">
        <f ca="1">IFERROR(__xludf.DUMMYFUNCTION("CONCATENATE(LEFT(F22,1),REGEXEXTRACT(F22,""[\d]+""),""-"",MID(F22,FIND(""
 "",F22) + 1 + 1,FIND(""
 "",F22) + 2 - (FIND(""
 "",F22) + 1)),RIGHT(F22,LEN(F22) - (FIND(CHAR(160),SUBSTITUTE(F22,"" "",CHAR(160),5)))))"),"S24-R11")</f>
        <v>S24-R11</v>
      </c>
      <c r="J22"/>
    </row>
    <row r="23" spans="1:10">
      <c r="A23" s="11"/>
      <c r="B23" s="11"/>
      <c r="C23" s="48">
        <v>24</v>
      </c>
      <c r="D23" s="48" t="s">
        <v>157</v>
      </c>
      <c r="E23" s="48">
        <v>6</v>
      </c>
      <c r="F23" s="48" t="s">
        <v>185</v>
      </c>
      <c r="G23" s="48" t="s">
        <v>159</v>
      </c>
      <c r="H23" s="49" t="s">
        <v>187</v>
      </c>
      <c r="I23" s="48" t="str">
        <f ca="1">IFERROR(__xludf.DUMMYFUNCTION("CONCATENATE(LEFT(F23,1),REGEXEXTRACT(F23,""[\d]+""),""-"",MID(F23,FIND(""
 "",F23) + 1 + 1,FIND(""
 "",F23) + 2 - (FIND(""
 "",F23) + 1)),RIGHT(F23,LEN(F23) - (FIND(CHAR(160),SUBSTITUTE(F23,"" "",CHAR(160),5)))))"),"S24-R12")</f>
        <v>S24-R12</v>
      </c>
      <c r="J23"/>
    </row>
    <row r="24" spans="1:10">
      <c r="A24" s="11"/>
      <c r="B24" s="11"/>
      <c r="C24" s="48">
        <v>24</v>
      </c>
      <c r="D24" s="48" t="s">
        <v>157</v>
      </c>
      <c r="E24" s="48">
        <v>6</v>
      </c>
      <c r="F24" s="48" t="s">
        <v>185</v>
      </c>
      <c r="G24" s="48" t="s">
        <v>162</v>
      </c>
      <c r="H24" s="49" t="s">
        <v>188</v>
      </c>
      <c r="I24" s="48" t="str">
        <f ca="1">IFERROR(__xludf.DUMMYFUNCTION("CONCATENATE(LEFT(F24,1),REGEXEXTRACT(F24,""[\d]+""),""-"",MID(F24,FIND(""
 "",F24) + 1 + 1,FIND(""
 "",F24) + 2 - (FIND(""
 "",F24) + 1)),RIGHT(F24,LEN(F24) - (FIND(CHAR(160),SUBSTITUTE(F24,"" "",CHAR(160),5)))))"),"S24-G11")</f>
        <v>S24-G11</v>
      </c>
      <c r="J24"/>
    </row>
    <row r="25" spans="1:10">
      <c r="A25" s="11"/>
      <c r="B25" s="11"/>
      <c r="C25" s="48">
        <v>24</v>
      </c>
      <c r="D25" s="48" t="s">
        <v>157</v>
      </c>
      <c r="E25" s="48">
        <v>6</v>
      </c>
      <c r="F25" s="48" t="s">
        <v>185</v>
      </c>
      <c r="G25" s="48" t="s">
        <v>162</v>
      </c>
      <c r="H25" s="49" t="s">
        <v>189</v>
      </c>
      <c r="I25" s="48" t="str">
        <f ca="1">IFERROR(__xludf.DUMMYFUNCTION("CONCATENATE(LEFT(F25,1),REGEXEXTRACT(F25,""[\d]+""),""-"",MID(F25,FIND(""
 "",F25) + 1 + 1,FIND(""
 "",F25) + 2 - (FIND(""
 "",F25) + 1)),RIGHT(F25,LEN(F25) - (FIND(CHAR(160),SUBSTITUTE(F25,"" "",CHAR(160),5)))))"),"S24-G12")</f>
        <v>S24-G12</v>
      </c>
      <c r="J25"/>
    </row>
    <row r="26" spans="1:10">
      <c r="A26" s="11"/>
      <c r="B26" s="11"/>
      <c r="C26" s="48">
        <v>24</v>
      </c>
      <c r="D26" s="48" t="s">
        <v>157</v>
      </c>
      <c r="E26" s="48">
        <v>13</v>
      </c>
      <c r="F26" s="48" t="s">
        <v>190</v>
      </c>
      <c r="G26" s="48" t="s">
        <v>159</v>
      </c>
      <c r="H26" s="49" t="s">
        <v>191</v>
      </c>
      <c r="I26" s="48" t="str">
        <f ca="1">IFERROR(__xludf.DUMMYFUNCTION("CONCATENATE(LEFT(F26,1),REGEXEXTRACT(F26,""[\d]+""),""-"",MID(F26,FIND(""
 "",F26) + 1 + 1,FIND(""
 "",F26) + 2 - (FIND(""
 "",F26) + 1)),RIGHT(F26,LEN(F26) - (FIND(CHAR(160),SUBSTITUTE(F26,"" "",CHAR(160),5)))))"),"S24-R13")</f>
        <v>S24-R13</v>
      </c>
      <c r="J26"/>
    </row>
    <row r="27" spans="1:10">
      <c r="A27" s="11"/>
      <c r="B27" s="11"/>
      <c r="C27" s="48">
        <v>24</v>
      </c>
      <c r="D27" s="48" t="s">
        <v>157</v>
      </c>
      <c r="E27" s="48">
        <v>13</v>
      </c>
      <c r="F27" s="48" t="s">
        <v>190</v>
      </c>
      <c r="G27" s="48" t="s">
        <v>159</v>
      </c>
      <c r="H27" s="49" t="s">
        <v>192</v>
      </c>
      <c r="I27" s="48" t="str">
        <f ca="1">IFERROR(__xludf.DUMMYFUNCTION("CONCATENATE(LEFT(F27,1),REGEXEXTRACT(F27,""[\d]+""),""-"",MID(F27,FIND(""
 "",F27) + 1 + 1,FIND(""
 "",F27) + 2 - (FIND(""
 "",F27) + 1)),RIGHT(F27,LEN(F27) - (FIND(CHAR(160),SUBSTITUTE(F27,"" "",CHAR(160),5)))))"),"S24-R14")</f>
        <v>S24-R14</v>
      </c>
      <c r="J27"/>
    </row>
    <row r="28" spans="1:10">
      <c r="A28" s="11"/>
      <c r="B28" s="11"/>
      <c r="C28" s="48">
        <v>24</v>
      </c>
      <c r="D28" s="48" t="s">
        <v>157</v>
      </c>
      <c r="E28" s="48">
        <v>13</v>
      </c>
      <c r="F28" s="48" t="s">
        <v>190</v>
      </c>
      <c r="G28" s="48" t="s">
        <v>162</v>
      </c>
      <c r="H28" s="49" t="s">
        <v>193</v>
      </c>
      <c r="I28" s="48" t="str">
        <f ca="1">IFERROR(__xludf.DUMMYFUNCTION("CONCATENATE(LEFT(F28,1),REGEXEXTRACT(F28,""[\d]+""),""-"",MID(F28,FIND(""
 "",F28) + 1 + 1,FIND(""
 "",F28) + 2 - (FIND(""
 "",F28) + 1)),RIGHT(F28,LEN(F28) - (FIND(CHAR(160),SUBSTITUTE(F28,"" "",CHAR(160),5)))))"),"S24-G13")</f>
        <v>S24-G13</v>
      </c>
      <c r="J28"/>
    </row>
    <row r="29" spans="1:10">
      <c r="A29" s="11"/>
      <c r="B29" s="11"/>
      <c r="C29" s="48">
        <v>24</v>
      </c>
      <c r="D29" s="48" t="s">
        <v>157</v>
      </c>
      <c r="E29" s="48">
        <v>13</v>
      </c>
      <c r="F29" s="48" t="s">
        <v>190</v>
      </c>
      <c r="G29" s="48" t="s">
        <v>162</v>
      </c>
      <c r="H29" s="49" t="s">
        <v>194</v>
      </c>
      <c r="I29" s="48" t="str">
        <f ca="1">IFERROR(__xludf.DUMMYFUNCTION("CONCATENATE(LEFT(F29,1),REGEXEXTRACT(F29,""[\d]+""),""-"",MID(F29,FIND(""
 "",F29) + 1 + 1,FIND(""
 "",F29) + 2 - (FIND(""
 "",F29) + 1)),RIGHT(F29,LEN(F29) - (FIND(CHAR(160),SUBSTITUTE(F29,"" "",CHAR(160),5)))))"),"S24-G14")</f>
        <v>S24-G14</v>
      </c>
      <c r="J29"/>
    </row>
    <row r="30" spans="1:10">
      <c r="A30" s="11"/>
      <c r="B30" s="11"/>
      <c r="C30" s="48">
        <v>24</v>
      </c>
      <c r="D30" s="48" t="s">
        <v>157</v>
      </c>
      <c r="E30" s="48">
        <v>7</v>
      </c>
      <c r="F30" s="48" t="s">
        <v>195</v>
      </c>
      <c r="G30" s="48" t="s">
        <v>159</v>
      </c>
      <c r="H30" s="49" t="s">
        <v>196</v>
      </c>
      <c r="I30" s="48" t="str">
        <f ca="1">IFERROR(__xludf.DUMMYFUNCTION("CONCATENATE(LEFT(F30,1),REGEXEXTRACT(F30,""[\d]+""),""-"",MID(F30,FIND(""
 "",F30) + 1 + 1,FIND(""
 "",F30) + 2 - (FIND(""
 "",F30) + 1)),RIGHT(F30,LEN(F30) - (FIND(CHAR(160),SUBSTITUTE(F30,"" "",CHAR(160),5)))))"),"S24-R15")</f>
        <v>S24-R15</v>
      </c>
      <c r="J30"/>
    </row>
    <row r="31" spans="1:10">
      <c r="A31" s="11"/>
      <c r="B31" s="11"/>
      <c r="C31" s="48">
        <v>24</v>
      </c>
      <c r="D31" s="48" t="s">
        <v>157</v>
      </c>
      <c r="E31" s="48">
        <v>7</v>
      </c>
      <c r="F31" s="48" t="s">
        <v>195</v>
      </c>
      <c r="G31" s="48" t="s">
        <v>159</v>
      </c>
      <c r="H31" s="49" t="s">
        <v>197</v>
      </c>
      <c r="I31" s="48" t="str">
        <f ca="1">IFERROR(__xludf.DUMMYFUNCTION("CONCATENATE(LEFT(F31,1),REGEXEXTRACT(F31,""[\d]+""),""-"",MID(F31,FIND(""
 "",F31) + 1 + 1,FIND(""
 "",F31) + 2 - (FIND(""
 "",F31) + 1)),RIGHT(F31,LEN(F31) - (FIND(CHAR(160),SUBSTITUTE(F31,"" "",CHAR(160),5)))))"),"S24-R16")</f>
        <v>S24-R16</v>
      </c>
      <c r="J31"/>
    </row>
    <row r="32" spans="1:10">
      <c r="A32" s="11"/>
      <c r="B32" s="11"/>
      <c r="C32" s="48">
        <v>24</v>
      </c>
      <c r="D32" s="48" t="s">
        <v>157</v>
      </c>
      <c r="E32" s="48">
        <v>7</v>
      </c>
      <c r="F32" s="48" t="s">
        <v>195</v>
      </c>
      <c r="G32" s="48" t="s">
        <v>162</v>
      </c>
      <c r="H32" s="49" t="s">
        <v>198</v>
      </c>
      <c r="I32" s="48" t="str">
        <f ca="1">IFERROR(__xludf.DUMMYFUNCTION("CONCATENATE(LEFT(F32,1),REGEXEXTRACT(F32,""[\d]+""),""-"",MID(F32,FIND(""
 "",F32) + 1 + 1,FIND(""
 "",F32) + 2 - (FIND(""
 "",F32) + 1)),RIGHT(F32,LEN(F32) - (FIND(CHAR(160),SUBSTITUTE(F32,"" "",CHAR(160),5)))))"),"S24-G15")</f>
        <v>S24-G15</v>
      </c>
      <c r="J32"/>
    </row>
    <row r="33" spans="1:10">
      <c r="A33" s="11"/>
      <c r="B33" s="11"/>
      <c r="C33" s="48">
        <v>24</v>
      </c>
      <c r="D33" s="48" t="s">
        <v>157</v>
      </c>
      <c r="E33" s="48">
        <v>7</v>
      </c>
      <c r="F33" s="48" t="s">
        <v>195</v>
      </c>
      <c r="G33" s="48" t="s">
        <v>162</v>
      </c>
      <c r="H33" s="49" t="s">
        <v>199</v>
      </c>
      <c r="I33" s="48" t="str">
        <f ca="1">IFERROR(__xludf.DUMMYFUNCTION("CONCATENATE(LEFT(F33,1),REGEXEXTRACT(F33,""[\d]+""),""-"",MID(F33,FIND(""
 "",F33) + 1 + 1,FIND(""
 "",F33) + 2 - (FIND(""
 "",F33) + 1)),RIGHT(F33,LEN(F33) - (FIND(CHAR(160),SUBSTITUTE(F33,"" "",CHAR(160),5)))))"),"S24-G16")</f>
        <v>S24-G16</v>
      </c>
      <c r="J33"/>
    </row>
    <row r="34" spans="1:10">
      <c r="A34" s="11"/>
      <c r="B34" s="11"/>
      <c r="C34" s="48">
        <v>24</v>
      </c>
      <c r="D34" s="48" t="s">
        <v>200</v>
      </c>
      <c r="E34" s="48">
        <v>8</v>
      </c>
      <c r="F34" s="48" t="s">
        <v>201</v>
      </c>
      <c r="G34" s="48" t="s">
        <v>159</v>
      </c>
      <c r="H34" s="49" t="s">
        <v>202</v>
      </c>
      <c r="I34" s="48" t="str">
        <f ca="1">IFERROR(__xludf.DUMMYFUNCTION("CONCATENATE(LEFT(F34,1),REGEXEXTRACT(F34,""[\d]+""),""-"",MID(F34,FIND(""
 "",F34) + 1 + 1,FIND(""
 "",F34) + 2 - (FIND(""
 "",F34) + 1)),RIGHT(F34,LEN(F34) - (FIND(CHAR(160),SUBSTITUTE(F34,"" "",CHAR(160),5)))))"),"S24-R17")</f>
        <v>S24-R17</v>
      </c>
      <c r="J34"/>
    </row>
    <row r="35" spans="1:10">
      <c r="A35" s="11"/>
      <c r="B35" s="11"/>
      <c r="C35" s="48">
        <v>24</v>
      </c>
      <c r="D35" s="48" t="s">
        <v>200</v>
      </c>
      <c r="E35" s="48">
        <v>8</v>
      </c>
      <c r="F35" s="48" t="s">
        <v>201</v>
      </c>
      <c r="G35" s="48" t="s">
        <v>159</v>
      </c>
      <c r="H35" s="49" t="s">
        <v>203</v>
      </c>
      <c r="I35" s="48" t="str">
        <f ca="1">IFERROR(__xludf.DUMMYFUNCTION("CONCATENATE(LEFT(F35,1),REGEXEXTRACT(F35,""[\d]+""),""-"",MID(F35,FIND(""
 "",F35) + 1 + 1,FIND(""
 "",F35) + 2 - (FIND(""
 "",F35) + 1)),RIGHT(F35,LEN(F35) - (FIND(CHAR(160),SUBSTITUTE(F35,"" "",CHAR(160),5)))))"),"S24-R18")</f>
        <v>S24-R18</v>
      </c>
      <c r="J35"/>
    </row>
    <row r="36" spans="1:10">
      <c r="A36" s="11"/>
      <c r="B36" s="11"/>
      <c r="C36" s="48">
        <v>24</v>
      </c>
      <c r="D36" s="48" t="s">
        <v>200</v>
      </c>
      <c r="E36" s="48">
        <v>8</v>
      </c>
      <c r="F36" s="48" t="s">
        <v>201</v>
      </c>
      <c r="G36" s="48" t="s">
        <v>162</v>
      </c>
      <c r="H36" s="49" t="s">
        <v>204</v>
      </c>
      <c r="I36" s="48" t="str">
        <f ca="1">IFERROR(__xludf.DUMMYFUNCTION("CONCATENATE(LEFT(F36,1),REGEXEXTRACT(F36,""[\d]+""),""-"",MID(F36,FIND(""
 "",F36) + 1 + 1,FIND(""
 "",F36) + 2 - (FIND(""
 "",F36) + 1)),RIGHT(F36,LEN(F36) - (FIND(CHAR(160),SUBSTITUTE(F36,"" "",CHAR(160),5)))))"),"S24-G17")</f>
        <v>S24-G17</v>
      </c>
      <c r="J36"/>
    </row>
    <row r="37" spans="1:10">
      <c r="A37" s="11"/>
      <c r="B37" s="11"/>
      <c r="C37" s="48">
        <v>24</v>
      </c>
      <c r="D37" s="48" t="s">
        <v>200</v>
      </c>
      <c r="E37" s="48">
        <v>8</v>
      </c>
      <c r="F37" s="48" t="s">
        <v>201</v>
      </c>
      <c r="G37" s="48" t="s">
        <v>162</v>
      </c>
      <c r="H37" s="49" t="s">
        <v>205</v>
      </c>
      <c r="I37" s="48" t="str">
        <f ca="1">IFERROR(__xludf.DUMMYFUNCTION("CONCATENATE(LEFT(F37,1),REGEXEXTRACT(F37,""[\d]+""),""-"",MID(F37,FIND(""
 "",F37) + 1 + 1,FIND(""
 "",F37) + 2 - (FIND(""
 "",F37) + 1)),RIGHT(F37,LEN(F37) - (FIND(CHAR(160),SUBSTITUTE(F37,"" "",CHAR(160),5)))))"),"S24-G18")</f>
        <v>S24-G18</v>
      </c>
      <c r="J37"/>
    </row>
    <row r="38" spans="1:10">
      <c r="A38" s="11"/>
      <c r="B38" s="11"/>
      <c r="C38" s="48">
        <v>24</v>
      </c>
      <c r="D38" s="48" t="s">
        <v>200</v>
      </c>
      <c r="E38" s="48">
        <v>12</v>
      </c>
      <c r="F38" s="48" t="s">
        <v>206</v>
      </c>
      <c r="G38" s="48" t="s">
        <v>159</v>
      </c>
      <c r="H38" s="49" t="s">
        <v>207</v>
      </c>
      <c r="I38" s="48" t="str">
        <f ca="1">IFERROR(__xludf.DUMMYFUNCTION("CONCATENATE(LEFT(F38,1),REGEXEXTRACT(F38,""[\d]+""),""-"",MID(F38,FIND(""
 "",F38) + 1 + 1,FIND(""
 "",F38) + 2 - (FIND(""
 "",F38) + 1)),RIGHT(F38,LEN(F38) - (FIND(CHAR(160),SUBSTITUTE(F38,"" "",CHAR(160),5)))))"),"S24-R19")</f>
        <v>S24-R19</v>
      </c>
      <c r="J38"/>
    </row>
    <row r="39" spans="1:10">
      <c r="A39" s="11"/>
      <c r="B39" s="11"/>
      <c r="C39" s="48">
        <v>24</v>
      </c>
      <c r="D39" s="48" t="s">
        <v>200</v>
      </c>
      <c r="E39" s="48">
        <v>12</v>
      </c>
      <c r="F39" s="48" t="s">
        <v>206</v>
      </c>
      <c r="G39" s="48" t="s">
        <v>159</v>
      </c>
      <c r="H39" s="49" t="s">
        <v>208</v>
      </c>
      <c r="I39" s="48" t="str">
        <f ca="1">IFERROR(__xludf.DUMMYFUNCTION("CONCATENATE(LEFT(F39,1),REGEXEXTRACT(F39,""[\d]+""),""-"",MID(F39,FIND(""
 "",F39) + 1 + 1,FIND(""
 "",F39) + 2 - (FIND(""
 "",F39) + 1)),RIGHT(F39,LEN(F39) - (FIND(CHAR(160),SUBSTITUTE(F39,"" "",CHAR(160),5)))))"),"S24-R20")</f>
        <v>S24-R20</v>
      </c>
      <c r="J39"/>
    </row>
    <row r="40" spans="1:10">
      <c r="A40" s="11"/>
      <c r="B40" s="11"/>
      <c r="C40" s="48">
        <v>24</v>
      </c>
      <c r="D40" s="48" t="s">
        <v>200</v>
      </c>
      <c r="E40" s="48">
        <v>12</v>
      </c>
      <c r="F40" s="48" t="s">
        <v>206</v>
      </c>
      <c r="G40" s="48" t="s">
        <v>162</v>
      </c>
      <c r="H40" s="49" t="s">
        <v>209</v>
      </c>
      <c r="I40" s="48" t="str">
        <f ca="1">IFERROR(__xludf.DUMMYFUNCTION("CONCATENATE(LEFT(F40,1),REGEXEXTRACT(F40,""[\d]+""),""-"",MID(F40,FIND(""
 "",F40) + 1 + 1,FIND(""
 "",F40) + 2 - (FIND(""
 "",F40) + 1)),RIGHT(F40,LEN(F40) - (FIND(CHAR(160),SUBSTITUTE(F40,"" "",CHAR(160),5)))))"),"S24-G19")</f>
        <v>S24-G19</v>
      </c>
      <c r="J40"/>
    </row>
    <row r="41" spans="1:10">
      <c r="A41" s="11"/>
      <c r="B41" s="11"/>
      <c r="C41" s="48">
        <v>24</v>
      </c>
      <c r="D41" s="48" t="s">
        <v>200</v>
      </c>
      <c r="E41" s="48">
        <v>12</v>
      </c>
      <c r="F41" s="48" t="s">
        <v>206</v>
      </c>
      <c r="G41" s="48" t="s">
        <v>162</v>
      </c>
      <c r="H41" s="49" t="s">
        <v>210</v>
      </c>
      <c r="I41" s="48" t="str">
        <f ca="1">IFERROR(__xludf.DUMMYFUNCTION("CONCATENATE(LEFT(F41,1),REGEXEXTRACT(F41,""[\d]+""),""-"",MID(F41,FIND(""
 "",F41) + 1 + 1,FIND(""
 "",F41) + 2 - (FIND(""
 "",F41) + 1)),RIGHT(F41,LEN(F41) - (FIND(CHAR(160),SUBSTITUTE(F41,"" "",CHAR(160),5)))))"),"S24-G20")</f>
        <v>S24-G20</v>
      </c>
      <c r="J41"/>
    </row>
    <row r="42" spans="1:10">
      <c r="A42" s="11"/>
      <c r="B42" s="11"/>
      <c r="C42" s="48">
        <v>24</v>
      </c>
      <c r="D42" s="48" t="s">
        <v>200</v>
      </c>
      <c r="E42" s="48">
        <v>9</v>
      </c>
      <c r="F42" s="48" t="s">
        <v>211</v>
      </c>
      <c r="G42" s="48" t="s">
        <v>159</v>
      </c>
      <c r="H42" s="49" t="s">
        <v>212</v>
      </c>
      <c r="I42" s="48" t="str">
        <f ca="1">IFERROR(__xludf.DUMMYFUNCTION("CONCATENATE(LEFT(F42,1),REGEXEXTRACT(F42,""[\d]+""),""-"",MID(F42,FIND(""
 "",F42) + 1 + 1,FIND(""
 "",F42) + 2 - (FIND(""
 "",F42) + 1)),RIGHT(F42,LEN(F42) - (FIND(CHAR(160),SUBSTITUTE(F42,"" "",CHAR(160),5)))))"),"S24-R21")</f>
        <v>S24-R21</v>
      </c>
      <c r="J42"/>
    </row>
    <row r="43" spans="1:10">
      <c r="A43" s="11"/>
      <c r="B43" s="11"/>
      <c r="C43" s="48">
        <v>24</v>
      </c>
      <c r="D43" s="48" t="s">
        <v>200</v>
      </c>
      <c r="E43" s="48">
        <v>9</v>
      </c>
      <c r="F43" s="48" t="s">
        <v>211</v>
      </c>
      <c r="G43" s="48" t="s">
        <v>159</v>
      </c>
      <c r="H43" s="49" t="s">
        <v>213</v>
      </c>
      <c r="I43" s="48" t="str">
        <f ca="1">IFERROR(__xludf.DUMMYFUNCTION("CONCATENATE(LEFT(F43,1),REGEXEXTRACT(F43,""[\d]+""),""-"",MID(F43,FIND(""
 "",F43) + 1 + 1,FIND(""
 "",F43) + 2 - (FIND(""
 "",F43) + 1)),RIGHT(F43,LEN(F43) - (FIND(CHAR(160),SUBSTITUTE(F43,"" "",CHAR(160),5)))))"),"S24-R22")</f>
        <v>S24-R22</v>
      </c>
      <c r="J43"/>
    </row>
    <row r="44" spans="1:10">
      <c r="A44" s="11"/>
      <c r="B44" s="11"/>
      <c r="C44" s="48">
        <v>24</v>
      </c>
      <c r="D44" s="48" t="s">
        <v>200</v>
      </c>
      <c r="E44" s="48">
        <v>9</v>
      </c>
      <c r="F44" s="48" t="s">
        <v>211</v>
      </c>
      <c r="G44" s="48" t="s">
        <v>162</v>
      </c>
      <c r="H44" s="49" t="s">
        <v>214</v>
      </c>
      <c r="I44" s="48" t="str">
        <f ca="1">IFERROR(__xludf.DUMMYFUNCTION("CONCATENATE(LEFT(F44,1),REGEXEXTRACT(F44,""[\d]+""),""-"",MID(F44,FIND(""
 "",F44) + 1 + 1,FIND(""
 "",F44) + 2 - (FIND(""
 "",F44) + 1)),RIGHT(F44,LEN(F44) - (FIND(CHAR(160),SUBSTITUTE(F44,"" "",CHAR(160),5)))))"),"S24-G21")</f>
        <v>S24-G21</v>
      </c>
      <c r="J44"/>
    </row>
    <row r="45" spans="1:10">
      <c r="A45" s="11"/>
      <c r="B45" s="11"/>
      <c r="C45" s="48">
        <v>24</v>
      </c>
      <c r="D45" s="48" t="s">
        <v>200</v>
      </c>
      <c r="E45" s="48">
        <v>9</v>
      </c>
      <c r="F45" s="48" t="s">
        <v>211</v>
      </c>
      <c r="G45" s="48" t="s">
        <v>162</v>
      </c>
      <c r="H45" s="49" t="s">
        <v>215</v>
      </c>
      <c r="I45" s="48" t="str">
        <f ca="1">IFERROR(__xludf.DUMMYFUNCTION("CONCATENATE(LEFT(F45,1),REGEXEXTRACT(F45,""[\d]+""),""-"",MID(F45,FIND(""
 "",F45) + 1 + 1,FIND(""
 "",F45) + 2 - (FIND(""
 "",F45) + 1)),RIGHT(F45,LEN(F45) - (FIND(CHAR(160),SUBSTITUTE(F45,"" "",CHAR(160),5)))))"),"S24-G22")</f>
        <v>S24-G22</v>
      </c>
      <c r="J45"/>
    </row>
    <row r="46" spans="1:10">
      <c r="A46" s="11"/>
      <c r="B46" s="11"/>
      <c r="C46" s="48">
        <v>24</v>
      </c>
      <c r="D46" s="48" t="s">
        <v>200</v>
      </c>
      <c r="E46" s="48">
        <v>10</v>
      </c>
      <c r="F46" s="48" t="s">
        <v>216</v>
      </c>
      <c r="G46" s="48" t="s">
        <v>159</v>
      </c>
      <c r="H46" s="49" t="s">
        <v>217</v>
      </c>
      <c r="I46" s="48" t="str">
        <f ca="1">IFERROR(__xludf.DUMMYFUNCTION("CONCATENATE(LEFT(F46,1),REGEXEXTRACT(F46,""[\d]+""),""-"",MID(F46,FIND(""
 "",F46) + 1 + 1,FIND(""
 "",F46) + 2 - (FIND(""
 "",F46) + 1)),RIGHT(F46,LEN(F46) - (FIND(CHAR(160),SUBSTITUTE(F46,"" "",CHAR(160),5)))))"),"S24-R23")</f>
        <v>S24-R23</v>
      </c>
      <c r="J46"/>
    </row>
    <row r="47" spans="1:10">
      <c r="A47" s="11"/>
      <c r="B47" s="11"/>
      <c r="C47" s="48">
        <v>24</v>
      </c>
      <c r="D47" s="48" t="s">
        <v>200</v>
      </c>
      <c r="E47" s="48">
        <v>10</v>
      </c>
      <c r="F47" s="48" t="s">
        <v>216</v>
      </c>
      <c r="G47" s="48" t="s">
        <v>159</v>
      </c>
      <c r="H47" s="49" t="s">
        <v>218</v>
      </c>
      <c r="I47" s="48" t="str">
        <f ca="1">IFERROR(__xludf.DUMMYFUNCTION("CONCATENATE(LEFT(F47,1),REGEXEXTRACT(F47,""[\d]+""),""-"",MID(F47,FIND(""
 "",F47) + 1 + 1,FIND(""
 "",F47) + 2 - (FIND(""
 "",F47) + 1)),RIGHT(F47,LEN(F47) - (FIND(CHAR(160),SUBSTITUTE(F47,"" "",CHAR(160),5)))))"),"S24-R24")</f>
        <v>S24-R24</v>
      </c>
      <c r="J47"/>
    </row>
    <row r="48" spans="1:10">
      <c r="A48" s="11"/>
      <c r="B48" s="11"/>
      <c r="C48" s="48">
        <v>24</v>
      </c>
      <c r="D48" s="48" t="s">
        <v>200</v>
      </c>
      <c r="E48" s="48">
        <v>10</v>
      </c>
      <c r="F48" s="48" t="s">
        <v>216</v>
      </c>
      <c r="G48" s="48" t="s">
        <v>162</v>
      </c>
      <c r="H48" s="49" t="s">
        <v>219</v>
      </c>
      <c r="I48" s="48" t="str">
        <f ca="1">IFERROR(__xludf.DUMMYFUNCTION("CONCATENATE(LEFT(F48,1),REGEXEXTRACT(F48,""[\d]+""),""-"",MID(F48,FIND(""
 "",F48) + 1 + 1,FIND(""
 "",F48) + 2 - (FIND(""
 "",F48) + 1)),RIGHT(F48,LEN(F48) - (FIND(CHAR(160),SUBSTITUTE(F48,"" "",CHAR(160),5)))))"),"S24-G23")</f>
        <v>S24-G23</v>
      </c>
      <c r="J48"/>
    </row>
    <row r="49" spans="1:10">
      <c r="A49" s="11"/>
      <c r="B49" s="11"/>
      <c r="C49" s="48">
        <v>24</v>
      </c>
      <c r="D49" s="48" t="s">
        <v>200</v>
      </c>
      <c r="E49" s="48">
        <v>10</v>
      </c>
      <c r="F49" s="48" t="s">
        <v>216</v>
      </c>
      <c r="G49" s="48" t="s">
        <v>162</v>
      </c>
      <c r="H49" s="49" t="s">
        <v>220</v>
      </c>
      <c r="I49" s="48" t="str">
        <f ca="1">IFERROR(__xludf.DUMMYFUNCTION("CONCATENATE(LEFT(F49,1),REGEXEXTRACT(F49,""[\d]+""),""-"",MID(F49,FIND(""
 "",F49) + 1 + 1,FIND(""
 "",F49) + 2 - (FIND(""
 "",F49) + 1)),RIGHT(F49,LEN(F49) - (FIND(CHAR(160),SUBSTITUTE(F49,"" "",CHAR(160),5)))))"),"S24-G24")</f>
        <v>S24-G24</v>
      </c>
      <c r="J49"/>
    </row>
    <row r="50" spans="1:10">
      <c r="A50" s="11"/>
      <c r="B50" s="11"/>
      <c r="C50" s="48">
        <v>24</v>
      </c>
      <c r="D50" s="48" t="s">
        <v>200</v>
      </c>
      <c r="E50" s="48">
        <v>1</v>
      </c>
      <c r="F50" s="48" t="s">
        <v>221</v>
      </c>
      <c r="G50" s="48" t="s">
        <v>159</v>
      </c>
      <c r="H50" s="49" t="s">
        <v>222</v>
      </c>
      <c r="I50" s="48" t="str">
        <f ca="1">IFERROR(__xludf.DUMMYFUNCTION("CONCATENATE(LEFT(F50,1),REGEXEXTRACT(F50,""[\d]+""),""-"",MID(F50,FIND(""
 "",F50) + 1 + 1,FIND(""
 "",F50) + 2 - (FIND(""
 "",F50) + 1)),RIGHT(F50,LEN(F50) - (FIND(CHAR(160),SUBSTITUTE(F50,"" "",CHAR(160),5)))))"),"S24-R25")</f>
        <v>S24-R25</v>
      </c>
      <c r="J50"/>
    </row>
    <row r="51" spans="1:10">
      <c r="C51" s="48">
        <v>24</v>
      </c>
      <c r="D51" s="48" t="s">
        <v>200</v>
      </c>
      <c r="E51" s="48">
        <v>1</v>
      </c>
      <c r="F51" s="48" t="s">
        <v>221</v>
      </c>
      <c r="G51" s="48" t="s">
        <v>159</v>
      </c>
      <c r="H51" s="49" t="s">
        <v>223</v>
      </c>
      <c r="I51" s="48" t="str">
        <f ca="1">IFERROR(__xludf.DUMMYFUNCTION("CONCATENATE(LEFT(F51,1),REGEXEXTRACT(F51,""[\d]+""),""-"",MID(F51,FIND(""
 "",F51) + 1 + 1,FIND(""
 "",F51) + 2 - (FIND(""
 "",F51) + 1)),RIGHT(F51,LEN(F51) - (FIND(CHAR(160),SUBSTITUTE(F51,"" "",CHAR(160),5)))))"),"S24-R26")</f>
        <v>S24-R26</v>
      </c>
      <c r="J51"/>
    </row>
    <row r="52" spans="1:10">
      <c r="C52" s="48">
        <v>24</v>
      </c>
      <c r="D52" s="48" t="s">
        <v>200</v>
      </c>
      <c r="E52" s="48">
        <v>1</v>
      </c>
      <c r="F52" s="48" t="s">
        <v>221</v>
      </c>
      <c r="G52" s="48" t="s">
        <v>162</v>
      </c>
      <c r="H52" s="49" t="s">
        <v>224</v>
      </c>
      <c r="I52" s="48" t="str">
        <f ca="1">IFERROR(__xludf.DUMMYFUNCTION("CONCATENATE(LEFT(F52,1),REGEXEXTRACT(F52,""[\d]+""),""-"",MID(F52,FIND(""
 "",F52) + 1 + 1,FIND(""
 "",F52) + 2 - (FIND(""
 "",F52) + 1)),RIGHT(F52,LEN(F52) - (FIND(CHAR(160),SUBSTITUTE(F52,"" "",CHAR(160),5)))))"),"S24-G25")</f>
        <v>S24-G25</v>
      </c>
      <c r="J52"/>
    </row>
    <row r="53" spans="1:10">
      <c r="C53" s="48">
        <v>24</v>
      </c>
      <c r="D53" s="48" t="s">
        <v>200</v>
      </c>
      <c r="E53" s="48">
        <v>1</v>
      </c>
      <c r="F53" s="48" t="s">
        <v>221</v>
      </c>
      <c r="G53" s="48" t="s">
        <v>162</v>
      </c>
      <c r="H53" s="49" t="s">
        <v>225</v>
      </c>
      <c r="I53" s="48" t="str">
        <f ca="1">IFERROR(__xludf.DUMMYFUNCTION("CONCATENATE(LEFT(F53,1),REGEXEXTRACT(F53,""[\d]+""),""-"",MID(F53,FIND(""
 "",F53) + 1 + 1,FIND(""
 "",F53) + 2 - (FIND(""
 "",F53) + 1)),RIGHT(F53,LEN(F53) - (FIND(CHAR(160),SUBSTITUTE(F53,"" "",CHAR(160),5)))))"),"S24-G26")</f>
        <v>S24-G26</v>
      </c>
      <c r="J53"/>
    </row>
    <row r="54" spans="1:10">
      <c r="C54" s="48">
        <v>24</v>
      </c>
      <c r="D54" s="48" t="s">
        <v>200</v>
      </c>
      <c r="E54" s="48">
        <v>15</v>
      </c>
      <c r="F54" s="48" t="s">
        <v>226</v>
      </c>
      <c r="G54" s="48" t="s">
        <v>159</v>
      </c>
      <c r="H54" s="49" t="s">
        <v>227</v>
      </c>
      <c r="I54" s="48" t="str">
        <f ca="1">IFERROR(__xludf.DUMMYFUNCTION("CONCATENATE(LEFT(F54,1),REGEXEXTRACT(F54,""[\d]+""),""-"",MID(F54,FIND(""
 "",F54) + 1 + 1,FIND(""
 "",F54) + 2 - (FIND(""
 "",F54) + 1)),RIGHT(F54,LEN(F54) - (FIND(CHAR(160),SUBSTITUTE(F54,"" "",CHAR(160),5)))))"),"S24-R27")</f>
        <v>S24-R27</v>
      </c>
      <c r="J54"/>
    </row>
    <row r="55" spans="1:10">
      <c r="C55" s="48">
        <v>24</v>
      </c>
      <c r="D55" s="48" t="s">
        <v>200</v>
      </c>
      <c r="E55" s="48">
        <v>15</v>
      </c>
      <c r="F55" s="48" t="s">
        <v>226</v>
      </c>
      <c r="G55" s="48" t="s">
        <v>159</v>
      </c>
      <c r="H55" s="49" t="s">
        <v>228</v>
      </c>
      <c r="I55" s="48" t="str">
        <f ca="1">IFERROR(__xludf.DUMMYFUNCTION("CONCATENATE(LEFT(F55,1),REGEXEXTRACT(F55,""[\d]+""),""-"",MID(F55,FIND(""
 "",F55) + 1 + 1,FIND(""
 "",F55) + 2 - (FIND(""
 "",F55) + 1)),RIGHT(F55,LEN(F55) - (FIND(CHAR(160),SUBSTITUTE(F55,"" "",CHAR(160),5)))))"),"S24-R28")</f>
        <v>S24-R28</v>
      </c>
      <c r="J55"/>
    </row>
    <row r="56" spans="1:10">
      <c r="C56" s="48">
        <v>24</v>
      </c>
      <c r="D56" s="48" t="s">
        <v>200</v>
      </c>
      <c r="E56" s="48">
        <v>15</v>
      </c>
      <c r="F56" s="48" t="s">
        <v>226</v>
      </c>
      <c r="G56" s="48" t="s">
        <v>162</v>
      </c>
      <c r="H56" s="49" t="s">
        <v>229</v>
      </c>
      <c r="I56" s="48" t="str">
        <f ca="1">IFERROR(__xludf.DUMMYFUNCTION("CONCATENATE(LEFT(F56,1),REGEXEXTRACT(F56,""[\d]+""),""-"",MID(F56,FIND(""
 "",F56) + 1 + 1,FIND(""
 "",F56) + 2 - (FIND(""
 "",F56) + 1)),RIGHT(F56,LEN(F56) - (FIND(CHAR(160),SUBSTITUTE(F56,"" "",CHAR(160),5)))))"),"S24-G27")</f>
        <v>S24-G27</v>
      </c>
      <c r="J56"/>
    </row>
    <row r="57" spans="1:10">
      <c r="C57" s="48">
        <v>24</v>
      </c>
      <c r="D57" s="48" t="s">
        <v>200</v>
      </c>
      <c r="E57" s="48">
        <v>15</v>
      </c>
      <c r="F57" s="48" t="s">
        <v>226</v>
      </c>
      <c r="G57" s="48" t="s">
        <v>162</v>
      </c>
      <c r="H57" s="49" t="s">
        <v>230</v>
      </c>
      <c r="I57" s="48" t="str">
        <f ca="1">IFERROR(__xludf.DUMMYFUNCTION("CONCATENATE(LEFT(F57,1),REGEXEXTRACT(F57,""[\d]+""),""-"",MID(F57,FIND(""
 "",F57) + 1 + 1,FIND(""
 "",F57) + 2 - (FIND(""
 "",F57) + 1)),RIGHT(F57,LEN(F57) - (FIND(CHAR(160),SUBSTITUTE(F57,"" "",CHAR(160),5)))))"),"S24-G28")</f>
        <v>S24-G28</v>
      </c>
      <c r="J57"/>
    </row>
    <row r="58" spans="1:10">
      <c r="C58" s="48">
        <v>24</v>
      </c>
      <c r="D58" s="48" t="s">
        <v>200</v>
      </c>
      <c r="E58" s="48">
        <v>5</v>
      </c>
      <c r="F58" s="48" t="s">
        <v>231</v>
      </c>
      <c r="G58" s="48" t="s">
        <v>159</v>
      </c>
      <c r="H58" s="49" t="s">
        <v>232</v>
      </c>
      <c r="I58" s="48" t="str">
        <f ca="1">IFERROR(__xludf.DUMMYFUNCTION("CONCATENATE(LEFT(F58,1),REGEXEXTRACT(F58,""[\d]+""),""-"",MID(F58,FIND(""
 "",F58) + 1 + 1,FIND(""
 "",F58) + 2 - (FIND(""
 "",F58) + 1)),RIGHT(F58,LEN(F58) - (FIND(CHAR(160),SUBSTITUTE(F58,"" "",CHAR(160),5)))))"),"S24-R29")</f>
        <v>S24-R29</v>
      </c>
      <c r="J58"/>
    </row>
    <row r="59" spans="1:10">
      <c r="C59" s="48">
        <v>24</v>
      </c>
      <c r="D59" s="48" t="s">
        <v>200</v>
      </c>
      <c r="E59" s="48">
        <v>5</v>
      </c>
      <c r="F59" s="48" t="s">
        <v>231</v>
      </c>
      <c r="G59" s="48" t="s">
        <v>159</v>
      </c>
      <c r="H59" s="49" t="s">
        <v>233</v>
      </c>
      <c r="I59" s="48" t="str">
        <f ca="1">IFERROR(__xludf.DUMMYFUNCTION("CONCATENATE(LEFT(F59,1),REGEXEXTRACT(F59,""[\d]+""),""-"",MID(F59,FIND(""
 "",F59) + 1 + 1,FIND(""
 "",F59) + 2 - (FIND(""
 "",F59) + 1)),RIGHT(F59,LEN(F59) - (FIND(CHAR(160),SUBSTITUTE(F59,"" "",CHAR(160),5)))))"),"S24-R30")</f>
        <v>S24-R30</v>
      </c>
      <c r="J59"/>
    </row>
    <row r="60" spans="1:10">
      <c r="C60" s="48">
        <v>24</v>
      </c>
      <c r="D60" s="48" t="s">
        <v>200</v>
      </c>
      <c r="E60" s="48">
        <v>5</v>
      </c>
      <c r="F60" s="48" t="s">
        <v>231</v>
      </c>
      <c r="G60" s="48" t="s">
        <v>162</v>
      </c>
      <c r="H60" s="49" t="s">
        <v>234</v>
      </c>
      <c r="I60" s="48" t="str">
        <f ca="1">IFERROR(__xludf.DUMMYFUNCTION("CONCATENATE(LEFT(F60,1),REGEXEXTRACT(F60,""[\d]+""),""-"",MID(F60,FIND(""
 "",F60) + 1 + 1,FIND(""
 "",F60) + 2 - (FIND(""
 "",F60) + 1)),RIGHT(F60,LEN(F60) - (FIND(CHAR(160),SUBSTITUTE(F60,"" "",CHAR(160),5)))))"),"S24-G29")</f>
        <v>S24-G29</v>
      </c>
      <c r="J60"/>
    </row>
    <row r="61" spans="1:10">
      <c r="C61" s="48">
        <v>24</v>
      </c>
      <c r="D61" s="48" t="s">
        <v>200</v>
      </c>
      <c r="E61" s="48">
        <v>5</v>
      </c>
      <c r="F61" s="48" t="s">
        <v>231</v>
      </c>
      <c r="G61" s="48" t="s">
        <v>162</v>
      </c>
      <c r="H61" s="49" t="s">
        <v>235</v>
      </c>
      <c r="I61" s="48" t="str">
        <f ca="1">IFERROR(__xludf.DUMMYFUNCTION("CONCATENATE(LEFT(F61,1),REGEXEXTRACT(F61,""[\d]+""),""-"",MID(F61,FIND(""
 "",F61) + 1 + 1,FIND(""
 "",F61) + 2 - (FIND(""
 "",F61) + 1)),RIGHT(F61,LEN(F61) - (FIND(CHAR(160),SUBSTITUTE(F61,"" "",CHAR(160),5)))))"),"S24-G30")</f>
        <v>S24-G30</v>
      </c>
      <c r="J61"/>
    </row>
    <row r="62" spans="1:10">
      <c r="C62" s="48">
        <v>24</v>
      </c>
      <c r="D62" s="48" t="s">
        <v>200</v>
      </c>
      <c r="E62" s="48">
        <v>14</v>
      </c>
      <c r="F62" s="48" t="s">
        <v>236</v>
      </c>
      <c r="G62" s="48" t="s">
        <v>159</v>
      </c>
      <c r="H62" s="49" t="s">
        <v>237</v>
      </c>
      <c r="I62" s="48" t="str">
        <f ca="1">IFERROR(__xludf.DUMMYFUNCTION("CONCATENATE(LEFT(F62,1),REGEXEXTRACT(F62,""[\d]+""),""-"",MID(F62,FIND(""
 "",F62) + 1 + 1,FIND(""
 "",F62) + 2 - (FIND(""
 "",F62) + 1)),RIGHT(F62,LEN(F62) - (FIND(CHAR(160),SUBSTITUTE(F62,"" "",CHAR(160),5)))))"),"S24-R31")</f>
        <v>S24-R31</v>
      </c>
      <c r="J62"/>
    </row>
    <row r="63" spans="1:10">
      <c r="C63" s="48">
        <v>24</v>
      </c>
      <c r="D63" s="48" t="s">
        <v>200</v>
      </c>
      <c r="E63" s="48">
        <v>14</v>
      </c>
      <c r="F63" s="48" t="s">
        <v>236</v>
      </c>
      <c r="G63" s="48" t="s">
        <v>159</v>
      </c>
      <c r="H63" s="49" t="s">
        <v>238</v>
      </c>
      <c r="I63" s="48" t="str">
        <f ca="1">IFERROR(__xludf.DUMMYFUNCTION("CONCATENATE(LEFT(F63,1),REGEXEXTRACT(F63,""[\d]+""),""-"",MID(F63,FIND(""
 "",F63) + 1 + 1,FIND(""
 "",F63) + 2 - (FIND(""
 "",F63) + 1)),RIGHT(F63,LEN(F63) - (FIND(CHAR(160),SUBSTITUTE(F63,"" "",CHAR(160),5)))))"),"S24-R32")</f>
        <v>S24-R32</v>
      </c>
      <c r="J63"/>
    </row>
    <row r="64" spans="1:10">
      <c r="C64" s="48">
        <v>24</v>
      </c>
      <c r="D64" s="48" t="s">
        <v>200</v>
      </c>
      <c r="E64" s="48">
        <v>14</v>
      </c>
      <c r="F64" s="48" t="s">
        <v>236</v>
      </c>
      <c r="G64" s="48" t="s">
        <v>162</v>
      </c>
      <c r="H64" s="49" t="s">
        <v>239</v>
      </c>
      <c r="I64" s="48" t="str">
        <f ca="1">IFERROR(__xludf.DUMMYFUNCTION("CONCATENATE(LEFT(F64,1),REGEXEXTRACT(F64,""[\d]+""),""-"",MID(F64,FIND(""
 "",F64) + 1 + 1,FIND(""
 "",F64) + 2 - (FIND(""
 "",F64) + 1)),RIGHT(F64,LEN(F64) - (FIND(CHAR(160),SUBSTITUTE(F64,"" "",CHAR(160),5)))))"),"S24-G31")</f>
        <v>S24-G31</v>
      </c>
      <c r="J64"/>
    </row>
    <row r="65" spans="3:10">
      <c r="C65" s="48">
        <v>24</v>
      </c>
      <c r="D65" s="48" t="s">
        <v>200</v>
      </c>
      <c r="E65" s="48">
        <v>14</v>
      </c>
      <c r="F65" s="48" t="s">
        <v>236</v>
      </c>
      <c r="G65" s="48" t="s">
        <v>162</v>
      </c>
      <c r="H65" s="49" t="s">
        <v>240</v>
      </c>
      <c r="I65" s="48" t="str">
        <f ca="1">IFERROR(__xludf.DUMMYFUNCTION("CONCATENATE(LEFT(F65,1),REGEXEXTRACT(F65,""[\d]+""),""-"",MID(F65,FIND(""
 "",F65) + 1 + 1,FIND(""
 "",F65) + 2 - (FIND(""
 "",F65) + 1)),RIGHT(F65,LEN(F65) - (FIND(CHAR(160),SUBSTITUTE(F65,"" "",CHAR(160),5)))))"),"S24-G32")</f>
        <v>S24-G32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40" customFormat="1" ht="18.75" customHeight="1">
      <c r="A1" s="21" t="s">
        <v>62</v>
      </c>
      <c r="B1" s="21" t="s">
        <v>90</v>
      </c>
      <c r="C1" s="21" t="s">
        <v>91</v>
      </c>
      <c r="D1" s="22" t="s">
        <v>67</v>
      </c>
      <c r="E1" s="21" t="s">
        <v>66</v>
      </c>
      <c r="F1" s="21" t="s">
        <v>92</v>
      </c>
      <c r="G1" s="21" t="s">
        <v>93</v>
      </c>
      <c r="H1" s="21" t="s">
        <v>94</v>
      </c>
      <c r="I1" s="22" t="s">
        <v>95</v>
      </c>
      <c r="J1" s="22" t="s">
        <v>96</v>
      </c>
      <c r="K1" s="23" t="s">
        <v>97</v>
      </c>
      <c r="L1" s="23" t="s">
        <v>98</v>
      </c>
      <c r="M1" s="23" t="s">
        <v>99</v>
      </c>
      <c r="N1" s="21" t="s">
        <v>56</v>
      </c>
      <c r="O1" s="23" t="s">
        <v>51</v>
      </c>
    </row>
    <row r="2" spans="1:15" ht="18">
      <c r="A2" s="11"/>
      <c r="B2" s="11"/>
      <c r="C2" s="33"/>
      <c r="D2" s="1">
        <v>24</v>
      </c>
      <c r="E2" s="1">
        <v>1</v>
      </c>
      <c r="F2" t="s">
        <v>150</v>
      </c>
      <c r="G2" s="1" t="s">
        <v>151</v>
      </c>
      <c r="K2">
        <f>I2*1000</f>
        <v>0</v>
      </c>
      <c r="L2" s="34">
        <f>3.14*3.4*3.4</f>
        <v>36.298400000000001</v>
      </c>
      <c r="M2" s="33" t="e">
        <f>K2/(L2*C3)</f>
        <v>#DIV/0!</v>
      </c>
    </row>
    <row r="3" spans="1:15">
      <c r="A3" s="11"/>
      <c r="B3" s="11"/>
      <c r="C3" s="11"/>
      <c r="D3" s="1">
        <v>24</v>
      </c>
      <c r="E3" s="1">
        <v>2</v>
      </c>
      <c r="F3" t="s">
        <v>152</v>
      </c>
      <c r="G3" s="1" t="s">
        <v>151</v>
      </c>
      <c r="K3"/>
      <c r="L3"/>
      <c r="M3"/>
    </row>
    <row r="4" spans="1:15">
      <c r="A4" s="11"/>
      <c r="B4" s="11"/>
      <c r="C4" s="11"/>
      <c r="D4" s="1">
        <v>24</v>
      </c>
      <c r="E4" s="1">
        <v>3</v>
      </c>
      <c r="F4" t="s">
        <v>153</v>
      </c>
      <c r="G4" s="1" t="s">
        <v>151</v>
      </c>
      <c r="K4"/>
      <c r="L4"/>
      <c r="M4"/>
    </row>
    <row r="5" spans="1:15">
      <c r="A5" s="11"/>
      <c r="B5" s="11"/>
      <c r="C5" s="11"/>
      <c r="D5" s="1">
        <v>24</v>
      </c>
      <c r="E5" s="1">
        <v>4</v>
      </c>
      <c r="F5" t="s">
        <v>154</v>
      </c>
      <c r="G5" s="1" t="s">
        <v>151</v>
      </c>
      <c r="K5"/>
      <c r="L5"/>
      <c r="M5"/>
    </row>
    <row r="6" spans="1:15">
      <c r="A6" s="11"/>
      <c r="B6" s="11"/>
      <c r="C6" s="11"/>
      <c r="D6" s="1">
        <v>24</v>
      </c>
      <c r="E6" s="1">
        <v>5</v>
      </c>
      <c r="F6" t="s">
        <v>155</v>
      </c>
      <c r="G6" s="1" t="s">
        <v>151</v>
      </c>
      <c r="K6"/>
      <c r="L6"/>
      <c r="M6"/>
    </row>
    <row r="7" spans="1:15">
      <c r="A7" s="11"/>
      <c r="B7" s="11"/>
      <c r="C7" s="11"/>
      <c r="D7" s="1">
        <v>24</v>
      </c>
      <c r="E7" s="1">
        <v>6</v>
      </c>
      <c r="F7" t="s">
        <v>156</v>
      </c>
      <c r="G7" s="1" t="s">
        <v>151</v>
      </c>
      <c r="K7"/>
      <c r="L7"/>
      <c r="M7"/>
    </row>
    <row r="8" spans="1:15" ht="18">
      <c r="A8" s="11"/>
      <c r="B8" s="11"/>
      <c r="C8" s="11"/>
      <c r="F8"/>
      <c r="K8"/>
      <c r="L8" s="33"/>
      <c r="M8" s="33"/>
    </row>
    <row r="9" spans="1:15">
      <c r="A9" s="11"/>
      <c r="B9" s="11"/>
      <c r="C9" s="11"/>
      <c r="F9"/>
      <c r="K9"/>
      <c r="L9"/>
      <c r="M9"/>
    </row>
    <row r="10" spans="1:15">
      <c r="A10" s="11"/>
      <c r="B10" s="11"/>
      <c r="C10" s="11"/>
      <c r="F10"/>
      <c r="K10"/>
      <c r="L10"/>
      <c r="M10"/>
    </row>
    <row r="11" spans="1:15">
      <c r="A11" s="11"/>
      <c r="B11" s="11"/>
      <c r="C11" s="11"/>
      <c r="F11"/>
      <c r="K11"/>
      <c r="L11"/>
      <c r="M11"/>
    </row>
    <row r="12" spans="1:15">
      <c r="A12" s="11"/>
      <c r="B12" s="11"/>
      <c r="C12" s="11"/>
      <c r="F12"/>
      <c r="K12"/>
      <c r="L12"/>
      <c r="M12"/>
    </row>
    <row r="13" spans="1:15">
      <c r="A13" s="11"/>
      <c r="B13" s="11"/>
      <c r="C13" s="11"/>
      <c r="F13"/>
      <c r="K13"/>
      <c r="L13"/>
      <c r="M13"/>
    </row>
    <row r="14" spans="1:15">
      <c r="A14" s="11"/>
      <c r="B14" s="11"/>
      <c r="C14" s="11"/>
      <c r="F14"/>
      <c r="K14"/>
      <c r="L14"/>
      <c r="M14"/>
    </row>
    <row r="15" spans="1:15">
      <c r="A15" s="11"/>
      <c r="B15" s="11"/>
      <c r="C15" s="11"/>
      <c r="F15"/>
      <c r="K15"/>
      <c r="L15"/>
      <c r="M15"/>
    </row>
    <row r="16" spans="1:15">
      <c r="A16" s="11"/>
      <c r="B16" s="11"/>
      <c r="C16" s="11"/>
      <c r="F16"/>
      <c r="K16"/>
      <c r="L16"/>
      <c r="M16"/>
    </row>
    <row r="17" spans="1:13">
      <c r="A17" s="11"/>
      <c r="B17" s="11"/>
      <c r="C17" s="11"/>
      <c r="F17"/>
      <c r="K17"/>
      <c r="L17"/>
      <c r="M17"/>
    </row>
    <row r="18" spans="1:13">
      <c r="A18" s="11"/>
      <c r="B18" s="11"/>
      <c r="C18" s="11"/>
      <c r="F18"/>
      <c r="K18"/>
      <c r="L18"/>
      <c r="M18"/>
    </row>
    <row r="19" spans="1:13">
      <c r="A19" s="11"/>
      <c r="B19" s="11"/>
      <c r="C19" s="11"/>
      <c r="F19"/>
      <c r="K19"/>
      <c r="L19"/>
      <c r="M19"/>
    </row>
    <row r="20" spans="1:13">
      <c r="A20" s="11"/>
      <c r="B20" s="11"/>
      <c r="C20" s="11"/>
      <c r="F20"/>
      <c r="K20"/>
      <c r="L20"/>
      <c r="M20"/>
    </row>
    <row r="21" spans="1:13">
      <c r="A21" s="11"/>
      <c r="B21" s="11"/>
      <c r="C21" s="11"/>
      <c r="F21"/>
      <c r="K21"/>
      <c r="L21"/>
      <c r="M21"/>
    </row>
    <row r="22" spans="1:13">
      <c r="A22" s="11"/>
      <c r="B22" s="11"/>
      <c r="C22" s="11"/>
      <c r="F22"/>
      <c r="K22"/>
      <c r="L22"/>
      <c r="M22"/>
    </row>
    <row r="23" spans="1:13">
      <c r="A23" s="11"/>
      <c r="B23" s="11"/>
      <c r="C23" s="11"/>
      <c r="F23"/>
      <c r="K23"/>
      <c r="L23"/>
      <c r="M23"/>
    </row>
    <row r="24" spans="1:13">
      <c r="A24" s="11"/>
      <c r="B24" s="11"/>
      <c r="C24" s="11"/>
      <c r="F24"/>
      <c r="K24"/>
      <c r="L24"/>
      <c r="M24"/>
    </row>
    <row r="25" spans="1:13">
      <c r="A25" s="11"/>
      <c r="B25" s="11"/>
      <c r="C25" s="11"/>
      <c r="F25"/>
      <c r="K25"/>
      <c r="L25"/>
      <c r="M25"/>
    </row>
    <row r="26" spans="1:13">
      <c r="A26" s="11"/>
      <c r="B26" s="11"/>
      <c r="C26" s="11"/>
      <c r="F26"/>
      <c r="K26"/>
      <c r="L26"/>
      <c r="M26"/>
    </row>
    <row r="27" spans="1:13">
      <c r="A27" s="11"/>
      <c r="B27" s="11"/>
      <c r="C27" s="11"/>
      <c r="F27"/>
      <c r="K27"/>
      <c r="L27"/>
      <c r="M27"/>
    </row>
    <row r="28" spans="1:13">
      <c r="A28" s="11"/>
      <c r="B28" s="11"/>
      <c r="C28" s="11"/>
      <c r="F28"/>
      <c r="K28"/>
      <c r="L28"/>
      <c r="M28"/>
    </row>
    <row r="29" spans="1:13">
      <c r="A29" s="11"/>
      <c r="B29" s="11"/>
      <c r="C29" s="11"/>
      <c r="F29"/>
      <c r="K29"/>
      <c r="L29"/>
      <c r="M29"/>
    </row>
    <row r="30" spans="1:13">
      <c r="A30" s="11"/>
      <c r="B30" s="11"/>
      <c r="C30" s="11"/>
      <c r="F30"/>
      <c r="K30"/>
      <c r="L30"/>
      <c r="M30"/>
    </row>
    <row r="31" spans="1:13">
      <c r="A31" s="11"/>
      <c r="B31" s="11"/>
      <c r="C31" s="11"/>
      <c r="F31"/>
      <c r="K31"/>
      <c r="L31"/>
      <c r="M31"/>
    </row>
    <row r="32" spans="1:13">
      <c r="A32" s="11"/>
      <c r="B32" s="11"/>
      <c r="C32" s="11"/>
      <c r="F32"/>
      <c r="K32"/>
      <c r="L32"/>
      <c r="M32"/>
    </row>
    <row r="33" spans="1:13">
      <c r="A33" s="11"/>
      <c r="B33" s="11"/>
      <c r="C33" s="11"/>
      <c r="F33"/>
      <c r="K33"/>
      <c r="L33"/>
      <c r="M33"/>
    </row>
    <row r="34" spans="1:13">
      <c r="A34" s="11"/>
      <c r="B34" s="11"/>
      <c r="C34" s="11"/>
      <c r="F34"/>
      <c r="K34"/>
      <c r="L34"/>
      <c r="M34"/>
    </row>
    <row r="35" spans="1:13">
      <c r="A35" s="11"/>
      <c r="B35" s="11"/>
      <c r="C35" s="11"/>
      <c r="F35"/>
      <c r="K35"/>
      <c r="L35"/>
      <c r="M35"/>
    </row>
    <row r="36" spans="1:13">
      <c r="A36" s="11"/>
      <c r="B36" s="11"/>
      <c r="C36" s="11"/>
      <c r="F36"/>
      <c r="K36"/>
      <c r="L36"/>
      <c r="M36"/>
    </row>
    <row r="37" spans="1:13">
      <c r="A37" s="11"/>
      <c r="B37" s="11"/>
      <c r="C37" s="11"/>
      <c r="F37"/>
      <c r="K37"/>
      <c r="L37"/>
      <c r="M37"/>
    </row>
    <row r="38" spans="1:13">
      <c r="A38" s="11"/>
      <c r="B38" s="11"/>
      <c r="C38" s="11"/>
      <c r="F38"/>
      <c r="K38"/>
      <c r="L38"/>
      <c r="M38"/>
    </row>
    <row r="39" spans="1:13">
      <c r="A39" s="11"/>
      <c r="B39" s="11"/>
      <c r="C39" s="11"/>
      <c r="F39"/>
      <c r="K39"/>
      <c r="L39"/>
      <c r="M39"/>
    </row>
    <row r="40" spans="1:13">
      <c r="A40" s="11"/>
      <c r="B40" s="11"/>
      <c r="C40" s="11"/>
      <c r="F40"/>
      <c r="K40"/>
      <c r="L40"/>
      <c r="M40"/>
    </row>
    <row r="41" spans="1:13">
      <c r="A41" s="11"/>
      <c r="B41" s="11"/>
      <c r="C41" s="11"/>
      <c r="F41"/>
      <c r="K41"/>
      <c r="L41"/>
      <c r="M41"/>
    </row>
    <row r="42" spans="1:13">
      <c r="A42" s="11"/>
      <c r="B42" s="11"/>
      <c r="C42" s="11"/>
      <c r="F42"/>
      <c r="K42"/>
      <c r="L42"/>
      <c r="M42"/>
    </row>
    <row r="43" spans="1:13">
      <c r="A43" s="11"/>
      <c r="B43" s="11"/>
      <c r="C43" s="11"/>
      <c r="F43"/>
      <c r="K43"/>
      <c r="L43"/>
      <c r="M43"/>
    </row>
    <row r="44" spans="1:13">
      <c r="A44" s="11"/>
      <c r="B44" s="11"/>
      <c r="C44" s="11"/>
      <c r="F44"/>
      <c r="K44"/>
      <c r="L44"/>
      <c r="M44"/>
    </row>
    <row r="45" spans="1:13">
      <c r="A45" s="11"/>
      <c r="B45" s="11"/>
      <c r="C45" s="11"/>
      <c r="F45"/>
      <c r="K45"/>
      <c r="L45"/>
      <c r="M45"/>
    </row>
    <row r="46" spans="1:13">
      <c r="A46" s="11"/>
      <c r="B46" s="11"/>
      <c r="C46" s="11"/>
      <c r="F46"/>
      <c r="K46"/>
      <c r="L46"/>
      <c r="M46"/>
    </row>
    <row r="47" spans="1:13">
      <c r="A47" s="11"/>
      <c r="B47" s="11"/>
      <c r="C47" s="11"/>
      <c r="F47"/>
      <c r="K47"/>
      <c r="L47"/>
      <c r="M47"/>
    </row>
    <row r="48" spans="1:13">
      <c r="A48" s="11"/>
      <c r="B48" s="11"/>
      <c r="C48" s="11"/>
      <c r="F48"/>
      <c r="K48"/>
      <c r="L48"/>
      <c r="M48"/>
    </row>
    <row r="49" spans="1:13">
      <c r="A49" s="11"/>
      <c r="B49" s="11"/>
      <c r="C49" s="11"/>
      <c r="F49"/>
      <c r="K49"/>
      <c r="L49"/>
      <c r="M49"/>
    </row>
    <row r="50" spans="1:13">
      <c r="A50" s="11"/>
      <c r="B50" s="11"/>
      <c r="C50" s="11"/>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3"/>
  <sheetViews>
    <sheetView zoomScaleNormal="100" workbookViewId="0">
      <pane ySplit="1" topLeftCell="A53" activePane="bottomLeft" state="frozen"/>
      <selection pane="bottomLeft" activeCell="B56" sqref="B56"/>
    </sheetView>
  </sheetViews>
  <sheetFormatPr defaultColWidth="8.85546875" defaultRowHeight="50.1" customHeight="1"/>
  <cols>
    <col min="1" max="3" width="40.7109375" style="20" customWidth="1"/>
    <col min="4" max="4" width="18.7109375" style="20" customWidth="1"/>
    <col min="5" max="5" width="25.140625" style="20" customWidth="1"/>
    <col min="6" max="7" width="18.7109375" style="20" customWidth="1"/>
    <col min="8" max="16384" width="8.85546875" style="20"/>
  </cols>
  <sheetData>
    <row r="1" spans="1:6" s="18" customFormat="1" ht="15.75">
      <c r="A1" s="5" t="s">
        <v>0</v>
      </c>
      <c r="B1" s="5" t="s">
        <v>32</v>
      </c>
      <c r="C1" s="5" t="s">
        <v>33</v>
      </c>
      <c r="D1" s="5" t="s">
        <v>34</v>
      </c>
      <c r="E1" s="5" t="s">
        <v>35</v>
      </c>
      <c r="F1" s="5" t="s">
        <v>1</v>
      </c>
    </row>
    <row r="2" spans="1:6" s="14" customFormat="1" ht="56.1" customHeight="1">
      <c r="A2" s="12" t="s">
        <v>36</v>
      </c>
      <c r="B2" s="12"/>
      <c r="C2" s="12" t="s">
        <v>19</v>
      </c>
      <c r="D2" s="12"/>
      <c r="E2" s="12"/>
      <c r="F2" s="12"/>
    </row>
    <row r="3" spans="1:6" s="18" customFormat="1" ht="56.1" customHeight="1">
      <c r="A3" s="6" t="s">
        <v>36</v>
      </c>
      <c r="B3" s="6" t="s">
        <v>25</v>
      </c>
      <c r="C3" s="6" t="s">
        <v>37</v>
      </c>
      <c r="D3" s="6" t="s">
        <v>13</v>
      </c>
      <c r="E3" s="6"/>
      <c r="F3" s="6"/>
    </row>
    <row r="4" spans="1:6" s="18" customFormat="1" ht="56.1" customHeight="1">
      <c r="A4" s="6" t="s">
        <v>36</v>
      </c>
      <c r="B4" s="6" t="s">
        <v>26</v>
      </c>
      <c r="C4" s="6" t="s">
        <v>78</v>
      </c>
      <c r="D4" s="6" t="s">
        <v>13</v>
      </c>
      <c r="E4" s="6"/>
      <c r="F4" s="6"/>
    </row>
    <row r="5" spans="1:6" s="18" customFormat="1" ht="56.1" customHeight="1">
      <c r="A5" s="6" t="s">
        <v>36</v>
      </c>
      <c r="B5" s="6" t="s">
        <v>27</v>
      </c>
      <c r="C5" s="6" t="s">
        <v>15</v>
      </c>
      <c r="D5" s="6" t="s">
        <v>13</v>
      </c>
      <c r="E5" s="6"/>
      <c r="F5" s="6"/>
    </row>
    <row r="6" spans="1:6" s="18" customFormat="1" ht="100.5" customHeight="1">
      <c r="A6" s="6" t="s">
        <v>36</v>
      </c>
      <c r="B6" s="6" t="s">
        <v>67</v>
      </c>
      <c r="C6" s="6" t="s">
        <v>80</v>
      </c>
      <c r="D6" s="6" t="s">
        <v>44</v>
      </c>
      <c r="E6" s="6"/>
      <c r="F6" s="6"/>
    </row>
    <row r="7" spans="1:6" s="18" customFormat="1" ht="56.1" customHeight="1">
      <c r="A7" s="6" t="s">
        <v>36</v>
      </c>
      <c r="B7" s="6" t="s">
        <v>40</v>
      </c>
      <c r="C7" s="6" t="s">
        <v>43</v>
      </c>
      <c r="D7" s="6" t="s">
        <v>44</v>
      </c>
      <c r="E7" s="6" t="s">
        <v>45</v>
      </c>
      <c r="F7" s="6"/>
    </row>
    <row r="8" spans="1:6" s="18" customFormat="1" ht="56.1" customHeight="1">
      <c r="A8" s="6" t="s">
        <v>36</v>
      </c>
      <c r="B8" s="6" t="s">
        <v>41</v>
      </c>
      <c r="C8" s="6" t="s">
        <v>46</v>
      </c>
      <c r="D8" s="6" t="s">
        <v>44</v>
      </c>
      <c r="E8" s="6" t="s">
        <v>47</v>
      </c>
      <c r="F8" s="6"/>
    </row>
    <row r="9" spans="1:6" s="18" customFormat="1" ht="76.5" customHeight="1">
      <c r="A9" s="6" t="s">
        <v>36</v>
      </c>
      <c r="B9" s="6" t="s">
        <v>42</v>
      </c>
      <c r="C9" s="6" t="s">
        <v>48</v>
      </c>
      <c r="D9" s="6" t="s">
        <v>44</v>
      </c>
      <c r="E9" s="6" t="s">
        <v>49</v>
      </c>
      <c r="F9" s="6"/>
    </row>
    <row r="10" spans="1:6" s="18" customFormat="1" ht="56.1" customHeight="1">
      <c r="A10" s="6" t="s">
        <v>36</v>
      </c>
      <c r="B10" s="6" t="s">
        <v>29</v>
      </c>
      <c r="C10" s="6" t="s">
        <v>20</v>
      </c>
      <c r="D10" s="6" t="s">
        <v>13</v>
      </c>
      <c r="E10" s="6"/>
      <c r="F10" s="6"/>
    </row>
    <row r="11" spans="1:6" s="14" customFormat="1" ht="56.1" customHeight="1">
      <c r="A11" s="6" t="s">
        <v>36</v>
      </c>
      <c r="B11" s="6" t="s">
        <v>30</v>
      </c>
      <c r="C11" s="6" t="s">
        <v>4</v>
      </c>
      <c r="D11" s="6" t="s">
        <v>13</v>
      </c>
      <c r="E11" s="6" t="s">
        <v>16</v>
      </c>
      <c r="F11" s="6"/>
    </row>
    <row r="12" spans="1:6" s="18" customFormat="1" ht="56.1" customHeight="1">
      <c r="A12" s="6" t="s">
        <v>36</v>
      </c>
      <c r="B12" s="6" t="s">
        <v>31</v>
      </c>
      <c r="C12" s="6" t="s">
        <v>21</v>
      </c>
      <c r="D12" s="6" t="s">
        <v>13</v>
      </c>
      <c r="E12" s="6"/>
      <c r="F12" s="6"/>
    </row>
    <row r="13" spans="1:6" s="18" customFormat="1" ht="56.1" customHeight="1">
      <c r="A13" s="12" t="s">
        <v>136</v>
      </c>
      <c r="B13" s="12"/>
      <c r="C13" s="12" t="s">
        <v>18</v>
      </c>
      <c r="D13" s="12"/>
      <c r="E13" s="12"/>
      <c r="F13" s="12"/>
    </row>
    <row r="14" spans="1:6" s="18" customFormat="1" ht="105.75" customHeight="1">
      <c r="A14" s="7" t="s">
        <v>136</v>
      </c>
      <c r="B14" s="7" t="s">
        <v>67</v>
      </c>
      <c r="C14" s="7" t="s">
        <v>80</v>
      </c>
      <c r="D14" s="7" t="s">
        <v>44</v>
      </c>
      <c r="E14" s="7"/>
      <c r="F14" s="7"/>
    </row>
    <row r="15" spans="1:6" s="31" customFormat="1" ht="76.5" customHeight="1">
      <c r="A15" s="7" t="s">
        <v>136</v>
      </c>
      <c r="B15" s="7" t="s">
        <v>68</v>
      </c>
      <c r="C15" s="7"/>
      <c r="D15" s="7"/>
      <c r="E15" s="7"/>
      <c r="F15" s="7"/>
    </row>
    <row r="16" spans="1:6" s="31" customFormat="1" ht="76.5" customHeight="1">
      <c r="A16" s="7" t="s">
        <v>136</v>
      </c>
      <c r="B16" s="7" t="s">
        <v>69</v>
      </c>
      <c r="C16" s="7"/>
      <c r="D16" s="7"/>
      <c r="E16" s="7"/>
      <c r="F16" s="7"/>
    </row>
    <row r="17" spans="1:6" s="18" customFormat="1" ht="49.5" customHeight="1">
      <c r="A17" s="7" t="s">
        <v>136</v>
      </c>
      <c r="B17" s="7" t="s">
        <v>81</v>
      </c>
      <c r="C17" s="7" t="s">
        <v>85</v>
      </c>
      <c r="D17" s="7" t="s">
        <v>22</v>
      </c>
      <c r="E17" s="7" t="s">
        <v>6</v>
      </c>
      <c r="F17" s="7"/>
    </row>
    <row r="18" spans="1:6" s="14" customFormat="1" ht="56.1" customHeight="1">
      <c r="A18" s="7" t="s">
        <v>136</v>
      </c>
      <c r="B18" s="7" t="s">
        <v>82</v>
      </c>
      <c r="C18" s="7" t="s">
        <v>86</v>
      </c>
      <c r="D18" s="7" t="s">
        <v>22</v>
      </c>
      <c r="E18" s="7" t="s">
        <v>7</v>
      </c>
      <c r="F18" s="7"/>
    </row>
    <row r="19" spans="1:6" s="14" customFormat="1" ht="56.1" customHeight="1">
      <c r="A19" s="7" t="s">
        <v>136</v>
      </c>
      <c r="B19" s="7" t="s">
        <v>83</v>
      </c>
      <c r="C19" s="7" t="s">
        <v>87</v>
      </c>
      <c r="D19" s="7" t="s">
        <v>22</v>
      </c>
      <c r="E19" s="7" t="s">
        <v>6</v>
      </c>
      <c r="F19" s="7"/>
    </row>
    <row r="20" spans="1:6" s="18" customFormat="1" ht="56.1" customHeight="1">
      <c r="A20" s="7" t="s">
        <v>136</v>
      </c>
      <c r="B20" s="7" t="s">
        <v>84</v>
      </c>
      <c r="C20" s="7" t="s">
        <v>87</v>
      </c>
      <c r="D20" s="7" t="s">
        <v>22</v>
      </c>
      <c r="E20" s="7" t="s">
        <v>7</v>
      </c>
      <c r="F20" s="7"/>
    </row>
    <row r="21" spans="1:6" s="28" customFormat="1" ht="60" customHeight="1">
      <c r="A21" s="7" t="s">
        <v>136</v>
      </c>
      <c r="B21" s="19" t="s">
        <v>140</v>
      </c>
      <c r="C21" s="7" t="s">
        <v>143</v>
      </c>
      <c r="D21" s="7" t="s">
        <v>22</v>
      </c>
      <c r="E21" s="7"/>
      <c r="F21" s="7" t="s">
        <v>8</v>
      </c>
    </row>
    <row r="22" spans="1:6" s="28" customFormat="1" ht="60" customHeight="1">
      <c r="A22" s="7" t="s">
        <v>136</v>
      </c>
      <c r="B22" s="19" t="s">
        <v>141</v>
      </c>
      <c r="C22" s="7" t="s">
        <v>142</v>
      </c>
      <c r="D22" s="7" t="s">
        <v>22</v>
      </c>
      <c r="E22" s="7"/>
      <c r="F22" s="7" t="s">
        <v>8</v>
      </c>
    </row>
    <row r="23" spans="1:6" s="31" customFormat="1" ht="62.25" customHeight="1">
      <c r="A23" s="7" t="s">
        <v>136</v>
      </c>
      <c r="B23" s="7" t="s">
        <v>88</v>
      </c>
      <c r="C23" s="7" t="s">
        <v>145</v>
      </c>
      <c r="D23" s="7"/>
      <c r="E23" s="7"/>
      <c r="F23" s="7"/>
    </row>
    <row r="24" spans="1:6" s="28" customFormat="1" ht="60" customHeight="1">
      <c r="A24" s="7" t="s">
        <v>136</v>
      </c>
      <c r="B24" s="7" t="s">
        <v>60</v>
      </c>
      <c r="C24" s="7" t="s">
        <v>146</v>
      </c>
      <c r="D24" s="7" t="s">
        <v>13</v>
      </c>
      <c r="E24" s="7"/>
      <c r="F24" s="7"/>
    </row>
    <row r="25" spans="1:6" s="18" customFormat="1" ht="59.25" customHeight="1">
      <c r="A25" s="7" t="s">
        <v>136</v>
      </c>
      <c r="B25" s="7" t="s">
        <v>61</v>
      </c>
      <c r="C25" s="7" t="s">
        <v>144</v>
      </c>
      <c r="D25" s="7"/>
      <c r="E25" s="7"/>
      <c r="F25" s="7"/>
    </row>
    <row r="26" spans="1:6" s="18" customFormat="1" ht="48" customHeight="1">
      <c r="A26" s="7" t="s">
        <v>136</v>
      </c>
      <c r="B26" s="7" t="s">
        <v>39</v>
      </c>
      <c r="C26" s="7" t="s">
        <v>5</v>
      </c>
      <c r="D26" s="7" t="s">
        <v>2</v>
      </c>
      <c r="E26" s="7" t="s">
        <v>3</v>
      </c>
      <c r="F26" s="7"/>
    </row>
    <row r="27" spans="1:6" s="18" customFormat="1" ht="63" customHeight="1">
      <c r="A27" s="7" t="s">
        <v>136</v>
      </c>
      <c r="B27" s="25" t="s">
        <v>53</v>
      </c>
      <c r="C27" s="7" t="s">
        <v>54</v>
      </c>
      <c r="D27" s="7" t="s">
        <v>13</v>
      </c>
      <c r="E27" s="7"/>
      <c r="F27" s="7"/>
    </row>
    <row r="28" spans="1:6" s="18" customFormat="1" ht="78.75" customHeight="1">
      <c r="A28" s="7" t="s">
        <v>136</v>
      </c>
      <c r="B28" s="25" t="s">
        <v>28</v>
      </c>
      <c r="C28" s="7" t="s">
        <v>55</v>
      </c>
      <c r="D28" s="7" t="s">
        <v>13</v>
      </c>
      <c r="E28" s="7"/>
      <c r="F28" s="7"/>
    </row>
    <row r="29" spans="1:6" s="18" customFormat="1" ht="53.1" customHeight="1">
      <c r="A29" s="7" t="s">
        <v>136</v>
      </c>
      <c r="B29" s="25" t="s">
        <v>50</v>
      </c>
      <c r="C29" s="7" t="s">
        <v>52</v>
      </c>
      <c r="D29" s="7" t="s">
        <v>13</v>
      </c>
      <c r="E29" s="7"/>
      <c r="F29" s="7"/>
    </row>
    <row r="30" spans="1:6" s="18" customFormat="1" ht="47.1" customHeight="1">
      <c r="A30" s="12" t="s">
        <v>137</v>
      </c>
      <c r="B30" s="12"/>
      <c r="C30" s="12" t="s">
        <v>18</v>
      </c>
      <c r="D30" s="12"/>
      <c r="E30" s="12"/>
      <c r="F30" s="12"/>
    </row>
    <row r="31" spans="1:6" s="18" customFormat="1" ht="51" customHeight="1">
      <c r="A31" s="41" t="s">
        <v>137</v>
      </c>
      <c r="B31" s="41" t="s">
        <v>67</v>
      </c>
      <c r="C31" s="41" t="s">
        <v>80</v>
      </c>
      <c r="D31" s="41" t="s">
        <v>44</v>
      </c>
      <c r="E31" s="41"/>
      <c r="F31" s="41"/>
    </row>
    <row r="32" spans="1:6" s="18" customFormat="1" ht="51" customHeight="1">
      <c r="A32" s="41" t="s">
        <v>137</v>
      </c>
      <c r="B32" s="42" t="s">
        <v>135</v>
      </c>
      <c r="C32" s="41" t="s">
        <v>139</v>
      </c>
      <c r="D32" s="41"/>
      <c r="E32" s="41"/>
      <c r="F32" s="41"/>
    </row>
    <row r="33" spans="1:6" s="18" customFormat="1" ht="51" customHeight="1">
      <c r="A33" s="41" t="s">
        <v>137</v>
      </c>
      <c r="B33" s="42" t="s">
        <v>134</v>
      </c>
      <c r="C33" s="41" t="s">
        <v>138</v>
      </c>
      <c r="D33" s="41" t="s">
        <v>13</v>
      </c>
      <c r="E33" s="41"/>
      <c r="F33" s="41"/>
    </row>
    <row r="34" spans="1:6" s="18" customFormat="1" ht="51" customHeight="1">
      <c r="A34" s="41" t="s">
        <v>137</v>
      </c>
      <c r="B34" s="42" t="s">
        <v>133</v>
      </c>
      <c r="C34" s="41" t="s">
        <v>59</v>
      </c>
      <c r="D34" s="41"/>
      <c r="E34" s="41"/>
      <c r="F34" s="41"/>
    </row>
    <row r="35" spans="1:6" s="18" customFormat="1" ht="51" customHeight="1">
      <c r="A35" s="41" t="s">
        <v>137</v>
      </c>
      <c r="B35" s="43" t="s">
        <v>53</v>
      </c>
      <c r="C35" s="41" t="s">
        <v>54</v>
      </c>
      <c r="D35" s="41" t="s">
        <v>13</v>
      </c>
      <c r="E35" s="41"/>
      <c r="F35" s="41"/>
    </row>
    <row r="36" spans="1:6" s="18" customFormat="1" ht="51" customHeight="1">
      <c r="A36" s="41" t="s">
        <v>137</v>
      </c>
      <c r="B36" s="43" t="s">
        <v>132</v>
      </c>
      <c r="C36" s="41" t="s">
        <v>58</v>
      </c>
      <c r="D36" s="41" t="s">
        <v>13</v>
      </c>
      <c r="E36" s="41"/>
      <c r="F36" s="41"/>
    </row>
    <row r="37" spans="1:6" s="18" customFormat="1" ht="51" customHeight="1">
      <c r="A37" s="41" t="s">
        <v>137</v>
      </c>
      <c r="B37" s="42" t="s">
        <v>131</v>
      </c>
      <c r="C37" s="41" t="s">
        <v>52</v>
      </c>
      <c r="D37" s="41" t="s">
        <v>13</v>
      </c>
      <c r="E37" s="41"/>
      <c r="F37" s="41"/>
    </row>
    <row r="38" spans="1:6" s="18" customFormat="1" ht="51" customHeight="1">
      <c r="A38" s="12" t="s">
        <v>100</v>
      </c>
      <c r="B38" s="12"/>
      <c r="C38" s="12" t="s">
        <v>9</v>
      </c>
      <c r="D38" s="12"/>
      <c r="E38" s="12"/>
      <c r="F38" s="12"/>
    </row>
    <row r="39" spans="1:6" s="35" customFormat="1" ht="56.1" customHeight="1">
      <c r="A39" s="10" t="s">
        <v>100</v>
      </c>
      <c r="B39" s="17" t="s">
        <v>62</v>
      </c>
      <c r="C39" s="17" t="s">
        <v>119</v>
      </c>
      <c r="D39" s="17" t="s">
        <v>2</v>
      </c>
      <c r="E39" s="17" t="s">
        <v>3</v>
      </c>
      <c r="F39" s="17"/>
    </row>
    <row r="40" spans="1:6" ht="50.1" customHeight="1">
      <c r="A40" s="10" t="s">
        <v>100</v>
      </c>
      <c r="B40" s="30" t="s">
        <v>90</v>
      </c>
      <c r="C40" s="30" t="s">
        <v>102</v>
      </c>
      <c r="D40" s="30" t="s">
        <v>2</v>
      </c>
      <c r="E40" s="30" t="s">
        <v>3</v>
      </c>
      <c r="F40" s="30"/>
    </row>
    <row r="41" spans="1:6" s="15" customFormat="1" ht="52.5" customHeight="1">
      <c r="A41" s="10" t="s">
        <v>100</v>
      </c>
      <c r="B41" s="30" t="s">
        <v>67</v>
      </c>
      <c r="C41" s="30" t="s">
        <v>80</v>
      </c>
      <c r="D41" s="30" t="s">
        <v>44</v>
      </c>
      <c r="E41" s="17"/>
      <c r="F41" s="17"/>
    </row>
    <row r="42" spans="1:6" s="15" customFormat="1" ht="52.5" customHeight="1">
      <c r="A42" s="10" t="s">
        <v>100</v>
      </c>
      <c r="B42" s="30" t="s">
        <v>70</v>
      </c>
      <c r="C42" s="17" t="s">
        <v>120</v>
      </c>
      <c r="D42" s="30" t="s">
        <v>22</v>
      </c>
      <c r="E42" s="17"/>
      <c r="F42" s="17"/>
    </row>
    <row r="43" spans="1:6" s="28" customFormat="1" ht="54" customHeight="1">
      <c r="A43" s="10" t="s">
        <v>100</v>
      </c>
      <c r="B43" s="17" t="s">
        <v>63</v>
      </c>
      <c r="C43" s="17" t="s">
        <v>105</v>
      </c>
      <c r="D43" s="30" t="s">
        <v>13</v>
      </c>
      <c r="E43" s="17"/>
      <c r="F43" s="17"/>
    </row>
    <row r="44" spans="1:6" s="15" customFormat="1" ht="52.5" customHeight="1">
      <c r="A44" s="10" t="s">
        <v>100</v>
      </c>
      <c r="B44" s="29" t="s">
        <v>72</v>
      </c>
      <c r="C44" s="30" t="s">
        <v>73</v>
      </c>
      <c r="D44" s="30" t="s">
        <v>13</v>
      </c>
      <c r="E44" s="17"/>
      <c r="F44" s="17"/>
    </row>
    <row r="45" spans="1:6" ht="50.1" customHeight="1">
      <c r="A45" s="10" t="s">
        <v>100</v>
      </c>
      <c r="B45" s="30" t="s">
        <v>118</v>
      </c>
      <c r="C45" s="30" t="s">
        <v>74</v>
      </c>
      <c r="D45" s="30" t="s">
        <v>13</v>
      </c>
      <c r="E45" s="17"/>
      <c r="F45" s="17"/>
    </row>
    <row r="46" spans="1:6" ht="50.1" customHeight="1">
      <c r="A46" s="10" t="s">
        <v>100</v>
      </c>
      <c r="B46" s="30" t="s">
        <v>66</v>
      </c>
      <c r="C46" s="30" t="s">
        <v>71</v>
      </c>
      <c r="D46" s="36"/>
      <c r="E46" s="36"/>
      <c r="F46" s="36"/>
    </row>
    <row r="47" spans="1:6" ht="50.1" customHeight="1">
      <c r="A47" s="10" t="s">
        <v>100</v>
      </c>
      <c r="B47" s="26" t="s">
        <v>64</v>
      </c>
      <c r="C47" s="30" t="s">
        <v>75</v>
      </c>
      <c r="D47" s="27" t="s">
        <v>13</v>
      </c>
      <c r="E47" s="27"/>
      <c r="F47" s="27"/>
    </row>
    <row r="48" spans="1:6" ht="50.1" customHeight="1">
      <c r="A48" s="10" t="s">
        <v>100</v>
      </c>
      <c r="B48" s="26" t="s">
        <v>65</v>
      </c>
      <c r="C48" s="30" t="s">
        <v>121</v>
      </c>
      <c r="D48" s="27" t="s">
        <v>13</v>
      </c>
      <c r="E48" s="30" t="s">
        <v>76</v>
      </c>
      <c r="F48" s="30" t="s">
        <v>77</v>
      </c>
    </row>
    <row r="49" spans="1:6" ht="50.1" customHeight="1">
      <c r="A49" s="10" t="s">
        <v>100</v>
      </c>
      <c r="B49" s="29" t="s">
        <v>56</v>
      </c>
      <c r="C49" s="29" t="s">
        <v>58</v>
      </c>
      <c r="D49" s="29" t="s">
        <v>13</v>
      </c>
      <c r="E49" s="29"/>
      <c r="F49" s="29"/>
    </row>
    <row r="50" spans="1:6" ht="50.1" customHeight="1">
      <c r="A50" s="10" t="s">
        <v>100</v>
      </c>
      <c r="B50" s="10" t="s">
        <v>51</v>
      </c>
      <c r="C50" s="17" t="s">
        <v>52</v>
      </c>
      <c r="D50" s="17" t="s">
        <v>13</v>
      </c>
      <c r="E50" s="17"/>
      <c r="F50" s="17"/>
    </row>
    <row r="51" spans="1:6" ht="50.1" customHeight="1">
      <c r="A51" s="12" t="s">
        <v>117</v>
      </c>
      <c r="B51" s="12"/>
      <c r="C51" s="12" t="s">
        <v>9</v>
      </c>
      <c r="D51" s="12"/>
      <c r="E51" s="12"/>
      <c r="F51" s="12"/>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50.1"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44"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7" t="s">
        <v>95</v>
      </c>
      <c r="C60" s="6" t="s">
        <v>108</v>
      </c>
      <c r="D60" s="6" t="s">
        <v>22</v>
      </c>
      <c r="E60" s="6">
        <v>0.01</v>
      </c>
      <c r="F60" s="6" t="s">
        <v>109</v>
      </c>
    </row>
    <row r="61" spans="1:6" ht="50.1" customHeight="1">
      <c r="A61" s="6" t="s">
        <v>117</v>
      </c>
      <c r="B61" s="38" t="s">
        <v>96</v>
      </c>
      <c r="C61" s="6" t="s">
        <v>110</v>
      </c>
      <c r="D61" s="6" t="s">
        <v>22</v>
      </c>
      <c r="E61" s="6"/>
      <c r="F61" s="6"/>
    </row>
    <row r="62" spans="1:6" ht="50.1" customHeight="1">
      <c r="A62" s="6" t="s">
        <v>117</v>
      </c>
      <c r="B62" s="38" t="s">
        <v>97</v>
      </c>
      <c r="C62" s="6" t="s">
        <v>111</v>
      </c>
      <c r="D62" s="6" t="s">
        <v>22</v>
      </c>
      <c r="E62" s="6">
        <v>0.01</v>
      </c>
      <c r="F62" s="6" t="s">
        <v>112</v>
      </c>
    </row>
    <row r="63" spans="1:6" ht="50.1" customHeight="1">
      <c r="A63" s="6" t="s">
        <v>117</v>
      </c>
      <c r="B63" s="38" t="s">
        <v>98</v>
      </c>
      <c r="C63" s="6" t="s">
        <v>113</v>
      </c>
      <c r="D63" s="6" t="s">
        <v>22</v>
      </c>
      <c r="E63" s="6">
        <v>36.298400000000001</v>
      </c>
      <c r="F63" s="6" t="s">
        <v>114</v>
      </c>
    </row>
    <row r="64" spans="1:6" ht="50.1" customHeight="1">
      <c r="A64" s="6" t="s">
        <v>117</v>
      </c>
      <c r="B64" s="38"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2" t="s">
        <v>38</v>
      </c>
      <c r="B67" s="12"/>
      <c r="C67" s="12" t="s">
        <v>23</v>
      </c>
      <c r="D67" s="12"/>
      <c r="E67" s="13"/>
      <c r="F67" s="12"/>
    </row>
    <row r="68" spans="1:6" ht="50.1" customHeight="1">
      <c r="A68" s="7" t="s">
        <v>38</v>
      </c>
      <c r="B68" s="7" t="s">
        <v>0</v>
      </c>
      <c r="C68" s="7" t="s">
        <v>10</v>
      </c>
      <c r="D68" s="7" t="s">
        <v>13</v>
      </c>
      <c r="E68" s="8"/>
      <c r="F68" s="7"/>
    </row>
    <row r="69" spans="1:6" ht="50.1" customHeight="1">
      <c r="A69" s="7" t="s">
        <v>38</v>
      </c>
      <c r="B69" s="7" t="s">
        <v>32</v>
      </c>
      <c r="C69" s="7" t="s">
        <v>11</v>
      </c>
      <c r="D69" s="7" t="s">
        <v>13</v>
      </c>
      <c r="E69" s="8"/>
      <c r="F69" s="8"/>
    </row>
    <row r="70" spans="1:6" ht="50.1" customHeight="1">
      <c r="A70" s="7" t="s">
        <v>38</v>
      </c>
      <c r="B70" s="7" t="s">
        <v>33</v>
      </c>
      <c r="C70" s="7" t="s">
        <v>12</v>
      </c>
      <c r="D70" s="7" t="s">
        <v>13</v>
      </c>
      <c r="E70" s="8"/>
      <c r="F70" s="8"/>
    </row>
    <row r="71" spans="1:6" ht="50.1" customHeight="1">
      <c r="A71" s="7" t="s">
        <v>38</v>
      </c>
      <c r="B71" s="7" t="s">
        <v>34</v>
      </c>
      <c r="C71" s="7" t="s">
        <v>24</v>
      </c>
      <c r="D71" s="7" t="s">
        <v>13</v>
      </c>
      <c r="E71" s="8"/>
      <c r="F71" s="8"/>
    </row>
    <row r="72" spans="1:6" ht="50.1" customHeight="1">
      <c r="A72" s="7" t="s">
        <v>38</v>
      </c>
      <c r="B72" s="7" t="s">
        <v>35</v>
      </c>
      <c r="C72" s="7" t="s">
        <v>14</v>
      </c>
      <c r="D72" s="7" t="s">
        <v>13</v>
      </c>
      <c r="E72" s="8"/>
      <c r="F72" s="7"/>
    </row>
    <row r="73" spans="1:6" ht="50.1" customHeight="1">
      <c r="A73" s="7" t="s">
        <v>38</v>
      </c>
      <c r="B73" s="7" t="s">
        <v>1</v>
      </c>
      <c r="C73" s="7" t="s">
        <v>17</v>
      </c>
      <c r="D73" s="7" t="s">
        <v>13</v>
      </c>
      <c r="E73" s="8"/>
      <c r="F73" s="8"/>
    </row>
  </sheetData>
  <conditionalFormatting sqref="B4:B5 B10:B12">
    <cfRule type="containsBlanks" dxfId="3" priority="5">
      <formula>LEN(TRIM(B4))=0</formula>
    </cfRule>
  </conditionalFormatting>
  <conditionalFormatting sqref="B3">
    <cfRule type="containsBlanks" dxfId="2" priority="4">
      <formula>LEN(TRIM(B3))=0</formula>
    </cfRule>
  </conditionalFormatting>
  <conditionalFormatting sqref="B9">
    <cfRule type="containsBlanks" dxfId="1" priority="3">
      <formula>LEN(TRIM(B9))=0</formula>
    </cfRule>
  </conditionalFormatting>
  <conditionalFormatting sqref="B7">
    <cfRule type="containsBlanks" dxfId="0" priority="2">
      <formula>LEN(TRIM(B7))=0</formula>
    </cfRule>
  </conditionalFormatting>
  <dataValidations count="12">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17:B26" xr:uid="{00000000-0002-0000-0400-000006000000}"/>
    <dataValidation allowBlank="1" showInputMessage="1" showErrorMessage="1" prompt="The frame at the location the sample came from: 1:16" sqref="B57" xr:uid="{C3FBA85C-CD9B-4BD6-A1F6-DC5A974F2955}"/>
    <dataValidation allowBlank="1" showInputMessage="1" showErrorMessage="1" prompt="A unique number of the sampled tea bag (1-64)." sqref="B60" xr:uid="{71709EE2-7347-4053-8297-B2F55B2BF556}"/>
    <dataValidation allowBlank="1" showInputMessage="1" showErrorMessage="1" prompt="Name(s) of data collector(s)" sqref="B35" xr:uid="{95A169F1-633F-4E38-8BCE-BB264F757CA0}"/>
    <dataValidation allowBlank="1" showErrorMessage="1" prompt="The name of the specific location where the sample was collected; e.g., Curlew Cay" sqref="B32:B34" xr:uid="{291C9273-1D57-4BFC-A76B-3F61669EA188}"/>
    <dataValidation allowBlank="1" showInputMessage="1" showErrorMessage="1" prompt="Full name of the data entry person" sqref="B36" xr:uid="{FF46A50E-051A-43DD-9EA8-0CD1E063200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protocol_metadata</vt:lpstr>
      <vt:lpstr>transect_metadata</vt:lpstr>
      <vt:lpstr>minicore_and_syringe_metadata</vt:lpstr>
      <vt:lpstr>teabag_decomposition_data</vt:lpstr>
      <vt:lpstr>sedimentation_data</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Michael Lonneman</cp:lastModifiedBy>
  <dcterms:created xsi:type="dcterms:W3CDTF">2019-01-04T16:58:49Z</dcterms:created>
  <dcterms:modified xsi:type="dcterms:W3CDTF">2021-02-10T18:07:47Z</dcterms:modified>
</cp:coreProperties>
</file>