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009AAA08-C390-4498-B86A-3ED87580DFF1}" xr6:coauthVersionLast="47" xr6:coauthVersionMax="47"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6" i="11" l="1"/>
  <c r="F17" i="11"/>
  <c r="F13" i="11"/>
  <c r="F12" i="11"/>
  <c r="F11" i="11"/>
  <c r="F9" i="11"/>
  <c r="F10" i="11"/>
  <c r="H7" i="11"/>
  <c r="H23" i="11" l="1"/>
  <c r="I5" i="11"/>
  <c r="I6" i="11" s="1"/>
  <c r="H36" i="11"/>
  <c r="H35" i="11"/>
  <c r="H33" i="11"/>
  <c r="H32" i="11"/>
  <c r="H31" i="11"/>
  <c r="H30" i="11"/>
  <c r="H28" i="11"/>
  <c r="H22" i="11"/>
  <c r="H21" i="11"/>
  <c r="H15" i="11"/>
  <c r="H8" i="11"/>
  <c r="H9" i="11" l="1"/>
  <c r="H29" i="11" l="1"/>
  <c r="H27" i="11"/>
  <c r="H10" i="11"/>
  <c r="H24" i="11"/>
  <c r="H16" i="11"/>
  <c r="H14" i="11"/>
  <c r="J5" i="11"/>
  <c r="K5" i="11" l="1"/>
  <c r="L5" i="11" l="1"/>
  <c r="M5" i="11" l="1"/>
  <c r="N5" i="11" l="1"/>
  <c r="O5" i="11" l="1"/>
  <c r="P5" i="11" l="1"/>
  <c r="P6" i="11" s="1"/>
  <c r="O6" i="11"/>
  <c r="N6" i="11"/>
  <c r="M6" i="11"/>
  <c r="L6" i="11"/>
  <c r="K6" i="11"/>
  <c r="J6" i="11"/>
  <c r="I4" i="11"/>
  <c r="H25" i="11" l="1"/>
  <c r="H17" i="11"/>
  <c r="H11" i="11"/>
  <c r="H12" i="11"/>
  <c r="P4" i="11"/>
  <c r="Q5" i="11"/>
  <c r="R5" i="11" l="1"/>
  <c r="S5" i="11" l="1"/>
  <c r="T5" i="11" l="1"/>
  <c r="U5" i="11" l="1"/>
  <c r="V5" i="11" l="1"/>
  <c r="W5" i="11" l="1"/>
  <c r="W6" i="11" s="1"/>
  <c r="V6" i="11"/>
  <c r="U6" i="11"/>
  <c r="T6" i="11"/>
  <c r="S6" i="11"/>
  <c r="R6" i="11"/>
  <c r="Q6" i="11"/>
  <c r="H20" i="11"/>
  <c r="H19" i="11"/>
  <c r="H18" i="11"/>
  <c r="X5" i="11" l="1"/>
  <c r="Y5" i="11" s="1"/>
  <c r="W4"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<sst xmlns="http://schemas.openxmlformats.org/spreadsheetml/2006/main" count="104" uniqueCount="62">
  <si>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</si>
  <si>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</si>
  <si>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</si>
  <si>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</si>
  <si>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</si>
  <si>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</si>
  <si>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</si>
  <si>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</si>
  <si>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</si>
  <si>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</si>
  <si>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</si>
  <si>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</si>
  <si>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</si>
  <si>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</si>
  <si>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TITRE DU PROJET</t>
  </si>
  <si>
    <t>TÂCHE</t>
  </si>
  <si>
    <t>Tâche 1</t>
  </si>
  <si>
    <t>Tâche 2</t>
  </si>
  <si>
    <t>Tâche 3</t>
  </si>
  <si>
    <t>Tâche 4</t>
  </si>
  <si>
    <t>Tâche 5</t>
  </si>
  <si>
    <t>Titre Phase 3</t>
  </si>
  <si>
    <t>Titre Phase 4</t>
  </si>
  <si>
    <t>Insérez les nouvelle lignes au-dessus de celle-ci.</t>
  </si>
  <si>
    <t>Début du projet :</t>
  </si>
  <si>
    <t>Semaine d’affichage :</t>
  </si>
  <si>
    <t>ATTRIBUÉE
À</t>
  </si>
  <si>
    <t>AVANCEMENT</t>
  </si>
  <si>
    <t>DÉBUT</t>
  </si>
  <si>
    <t>date</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</si>
  <si>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</si>
  <si>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</si>
  <si>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</si>
  <si>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</si>
  <si>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</si>
  <si>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</si>
  <si>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</si>
  <si>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</si>
  <si>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</si>
  <si>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</si>
  <si>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</si>
  <si>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</si>
  <si>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</si>
  <si>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</si>
  <si>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</si>
  <si>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</si>
  <si>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</si>
  <si>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Tâche 6</t>
  </si>
  <si>
    <t>Alexei</t>
  </si>
  <si>
    <t>Thomas</t>
  </si>
  <si>
    <t>Site Web Base</t>
  </si>
  <si>
    <t>Project Set-Up</t>
  </si>
  <si>
    <t>Diagramme de Gantt</t>
  </si>
  <si>
    <t>Création d'un prototype</t>
  </si>
  <si>
    <t>Thomas Duplessis</t>
  </si>
  <si>
    <t>Alexeu Dulgher</t>
  </si>
  <si>
    <t>Diagramme des Classes</t>
  </si>
  <si>
    <t xml:space="preserve">Préparation à l`oral </t>
  </si>
  <si>
    <t>Tdu-Adu</t>
  </si>
  <si>
    <t xml:space="preserve">Échéancier </t>
  </si>
  <si>
    <t>Création d'un serveure local</t>
  </si>
  <si>
    <t>Page Web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</si>
</sst>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69"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0" fillId="8" borderId="2" xfId="0" applyNumberFormat="1" applyFill="1" applyBorder="1" applyAlignment="1">
      <alignment horizontal="center" vertical="center"/>
    </xf>
    <xf numFmtId="169" fontId="5" fillId="8" borderId="2" xfId="0" applyNumberFormat="1" applyFont="1" applyFill="1" applyBorder="1" applyAlignment="1">
      <alignment horizontal="center" vertical="center"/>
    </xf>
    <xf numFmtId="169" fontId="9" fillId="3" borderId="2" xfId="10"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Fill="1">
      <alignment horizontal="center" vertical="center"/>
    </xf>
    <xf numFmtId="169" fontId="9" fillId="0" borderId="2" xfId="10">
      <alignment horizontal="center" vertical="center"/>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0" fontId="37" fillId="3" borderId="2" xfId="12" applyFont="1" applyFill="1">
      <alignment horizontal="left" vertical="center" indent="2"/>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text"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Normal="100" zoomScalePageLayoutView="70" workbookViewId="0">
      <pane ySplit="6" topLeftCell="A8" activePane="bottomLeft" state="frozen"/>
      <selection pane="bottomLeft" activeCell="D17" sqref="D17"/>
    </sheetView>
  </sheetViews>
  <sheetFormatPr baseColWidth="10" defaultColWidth="9.140625" defaultRowHeight="30" customHeight="1" x14ac:dyDescent="0.25"/>
  <cols>
    <col min="1" max="1" width="2.7109375" style="45" customWidth="1"/>
    <col min="2" max="2" width="30.42578125" customWidth="1"/>
    <col min="3" max="3" width="26.85546875" customWidth="1"/>
    <col min="4" max="4" width="12.7109375" customWidth="1"/>
    <col min="5" max="5" width="10.42578125" style="5" customWidth="1"/>
    <col min="6" max="6" width="10.42578125" customWidth="1"/>
    <col min="7" max="7" width="2.7109375" customWidth="1"/>
    <col min="8" max="8" width="9.5703125" hidden="1" customWidth="1"/>
    <col min="9" max="64" width="2.5703125" customWidth="1"/>
    <col min="69" max="70" width="10.28515625"/>
  </cols>
  <sheetData>
    <row r="1" spans="1:64" ht="30" customHeight="1" x14ac:dyDescent="0.45">
      <c r="A1" s="46" t="s">
        <v>0</v>
      </c>
      <c r="B1" s="49" t="s">
        <v>14</v>
      </c>
      <c r="C1" s="1"/>
      <c r="D1" s="2"/>
      <c r="E1" s="4"/>
      <c r="F1" s="34"/>
      <c r="H1" s="2"/>
      <c r="I1" s="67" t="s">
        <v>32</v>
      </c>
    </row>
    <row r="2" spans="1:64" ht="30" customHeight="1" x14ac:dyDescent="0.3">
      <c r="A2" s="45" t="s">
        <v>1</v>
      </c>
      <c r="B2" s="50" t="s">
        <v>55</v>
      </c>
      <c r="I2" s="68"/>
    </row>
    <row r="3" spans="1:64" ht="30" customHeight="1" x14ac:dyDescent="0.25">
      <c r="A3" s="45" t="s">
        <v>2</v>
      </c>
      <c r="B3" s="51" t="s">
        <v>54</v>
      </c>
      <c r="C3" s="93" t="s">
        <v>24</v>
      </c>
      <c r="D3" s="94"/>
      <c r="E3" s="92">
        <v>44965</v>
      </c>
      <c r="F3" s="92"/>
    </row>
    <row r="4" spans="1:64" ht="30" customHeight="1" x14ac:dyDescent="0.25">
      <c r="A4" s="46" t="s">
        <v>3</v>
      </c>
      <c r="C4" s="93" t="s">
        <v>25</v>
      </c>
      <c r="D4" s="94"/>
      <c r="E4" s="7">
        <v>1</v>
      </c>
      <c r="I4" s="89">
        <f>I5</f>
        <v>44963</v>
      </c>
      <c r="J4" s="90"/>
      <c r="K4" s="90"/>
      <c r="L4" s="90"/>
      <c r="M4" s="90"/>
      <c r="N4" s="90"/>
      <c r="O4" s="91"/>
      <c r="P4" s="89">
        <f>P5</f>
        <v>44970</v>
      </c>
      <c r="Q4" s="90"/>
      <c r="R4" s="90"/>
      <c r="S4" s="90"/>
      <c r="T4" s="90"/>
      <c r="U4" s="90"/>
      <c r="V4" s="91"/>
      <c r="W4" s="89">
        <f>W5</f>
        <v>44977</v>
      </c>
      <c r="X4" s="90"/>
      <c r="Y4" s="90"/>
      <c r="Z4" s="90"/>
      <c r="AA4" s="90"/>
      <c r="AB4" s="90"/>
      <c r="AC4" s="91"/>
      <c r="AD4" s="89">
        <f>AD5</f>
        <v>44984</v>
      </c>
      <c r="AE4" s="90"/>
      <c r="AF4" s="90"/>
      <c r="AG4" s="90"/>
      <c r="AH4" s="90"/>
      <c r="AI4" s="90"/>
      <c r="AJ4" s="91"/>
      <c r="AK4" s="89">
        <f>AK5</f>
        <v>44991</v>
      </c>
      <c r="AL4" s="90"/>
      <c r="AM4" s="90"/>
      <c r="AN4" s="90"/>
      <c r="AO4" s="90"/>
      <c r="AP4" s="90"/>
      <c r="AQ4" s="91"/>
      <c r="AR4" s="89">
        <f>AR5</f>
        <v>44998</v>
      </c>
      <c r="AS4" s="90"/>
      <c r="AT4" s="90"/>
      <c r="AU4" s="90"/>
      <c r="AV4" s="90"/>
      <c r="AW4" s="90"/>
      <c r="AX4" s="91"/>
      <c r="AY4" s="89">
        <f>AY5</f>
        <v>45005</v>
      </c>
      <c r="AZ4" s="90"/>
      <c r="BA4" s="90"/>
      <c r="BB4" s="90"/>
      <c r="BC4" s="90"/>
      <c r="BD4" s="90"/>
      <c r="BE4" s="91"/>
      <c r="BF4" s="89">
        <f>BF5</f>
        <v>45012</v>
      </c>
      <c r="BG4" s="90"/>
      <c r="BH4" s="90"/>
      <c r="BI4" s="90"/>
      <c r="BJ4" s="90"/>
      <c r="BK4" s="90"/>
      <c r="BL4" s="91"/>
    </row>
    <row r="5" spans="1:64" ht="15" customHeight="1" x14ac:dyDescent="0.25">
      <c r="A5" s="46" t="s">
        <v>4</v>
      </c>
      <c r="B5" s="66"/>
      <c r="C5" s="66"/>
      <c r="D5" s="66"/>
      <c r="E5" s="66"/>
      <c r="F5" s="66"/>
      <c r="G5" s="66"/>
      <c r="I5" s="85">
        <f>Début_Projet-WEEKDAY(Début_Projet,1)+2+7*(Semaine_Affichage-1)</f>
        <v>44963</v>
      </c>
      <c r="J5" s="86">
        <f>I5+1</f>
        <v>44964</v>
      </c>
      <c r="K5" s="86">
        <f t="shared" ref="K5:AX5" si="0">J5+1</f>
        <v>44965</v>
      </c>
      <c r="L5" s="86">
        <f t="shared" si="0"/>
        <v>44966</v>
      </c>
      <c r="M5" s="86">
        <f t="shared" si="0"/>
        <v>44967</v>
      </c>
      <c r="N5" s="86">
        <f t="shared" si="0"/>
        <v>44968</v>
      </c>
      <c r="O5" s="87">
        <f t="shared" si="0"/>
        <v>44969</v>
      </c>
      <c r="P5" s="85">
        <f>O5+1</f>
        <v>44970</v>
      </c>
      <c r="Q5" s="86">
        <f>P5+1</f>
        <v>44971</v>
      </c>
      <c r="R5" s="86">
        <f t="shared" si="0"/>
        <v>44972</v>
      </c>
      <c r="S5" s="86">
        <f t="shared" si="0"/>
        <v>44973</v>
      </c>
      <c r="T5" s="86">
        <f t="shared" si="0"/>
        <v>44974</v>
      </c>
      <c r="U5" s="86">
        <f t="shared" si="0"/>
        <v>44975</v>
      </c>
      <c r="V5" s="87">
        <f t="shared" si="0"/>
        <v>44976</v>
      </c>
      <c r="W5" s="85">
        <f>V5+1</f>
        <v>44977</v>
      </c>
      <c r="X5" s="86">
        <f>W5+1</f>
        <v>44978</v>
      </c>
      <c r="Y5" s="86">
        <f t="shared" si="0"/>
        <v>44979</v>
      </c>
      <c r="Z5" s="86">
        <f t="shared" si="0"/>
        <v>44980</v>
      </c>
      <c r="AA5" s="86">
        <f t="shared" si="0"/>
        <v>44981</v>
      </c>
      <c r="AB5" s="86">
        <f t="shared" si="0"/>
        <v>44982</v>
      </c>
      <c r="AC5" s="87">
        <f t="shared" si="0"/>
        <v>44983</v>
      </c>
      <c r="AD5" s="85">
        <f>AC5+1</f>
        <v>44984</v>
      </c>
      <c r="AE5" s="86">
        <f>AD5+1</f>
        <v>44985</v>
      </c>
      <c r="AF5" s="86">
        <f t="shared" si="0"/>
        <v>44986</v>
      </c>
      <c r="AG5" s="86">
        <f t="shared" si="0"/>
        <v>44987</v>
      </c>
      <c r="AH5" s="86">
        <f t="shared" si="0"/>
        <v>44988</v>
      </c>
      <c r="AI5" s="86">
        <f t="shared" si="0"/>
        <v>44989</v>
      </c>
      <c r="AJ5" s="87">
        <f t="shared" si="0"/>
        <v>44990</v>
      </c>
      <c r="AK5" s="85">
        <f>AJ5+1</f>
        <v>44991</v>
      </c>
      <c r="AL5" s="86">
        <f>AK5+1</f>
        <v>44992</v>
      </c>
      <c r="AM5" s="86">
        <f t="shared" si="0"/>
        <v>44993</v>
      </c>
      <c r="AN5" s="86">
        <f t="shared" si="0"/>
        <v>44994</v>
      </c>
      <c r="AO5" s="86">
        <f t="shared" si="0"/>
        <v>44995</v>
      </c>
      <c r="AP5" s="86">
        <f t="shared" si="0"/>
        <v>44996</v>
      </c>
      <c r="AQ5" s="87">
        <f t="shared" si="0"/>
        <v>44997</v>
      </c>
      <c r="AR5" s="85">
        <f>AQ5+1</f>
        <v>44998</v>
      </c>
      <c r="AS5" s="86">
        <f>AR5+1</f>
        <v>44999</v>
      </c>
      <c r="AT5" s="86">
        <f t="shared" si="0"/>
        <v>45000</v>
      </c>
      <c r="AU5" s="86">
        <f t="shared" si="0"/>
        <v>45001</v>
      </c>
      <c r="AV5" s="86">
        <f t="shared" si="0"/>
        <v>45002</v>
      </c>
      <c r="AW5" s="86">
        <f t="shared" si="0"/>
        <v>45003</v>
      </c>
      <c r="AX5" s="87">
        <f t="shared" si="0"/>
        <v>45004</v>
      </c>
      <c r="AY5" s="85">
        <f>AX5+1</f>
        <v>45005</v>
      </c>
      <c r="AZ5" s="86">
        <f>AY5+1</f>
        <v>45006</v>
      </c>
      <c r="BA5" s="86">
        <f t="shared" ref="BA5:BE5" si="1">AZ5+1</f>
        <v>45007</v>
      </c>
      <c r="BB5" s="86">
        <f t="shared" si="1"/>
        <v>45008</v>
      </c>
      <c r="BC5" s="86">
        <f t="shared" si="1"/>
        <v>45009</v>
      </c>
      <c r="BD5" s="86">
        <f t="shared" si="1"/>
        <v>45010</v>
      </c>
      <c r="BE5" s="87">
        <f t="shared" si="1"/>
        <v>45011</v>
      </c>
      <c r="BF5" s="85">
        <f>BE5+1</f>
        <v>45012</v>
      </c>
      <c r="BG5" s="86">
        <f>BF5+1</f>
        <v>45013</v>
      </c>
      <c r="BH5" s="86">
        <f t="shared" ref="BH5:BL5" si="2">BG5+1</f>
        <v>45014</v>
      </c>
      <c r="BI5" s="86">
        <f t="shared" si="2"/>
        <v>45015</v>
      </c>
      <c r="BJ5" s="86">
        <f t="shared" si="2"/>
        <v>45016</v>
      </c>
      <c r="BK5" s="86">
        <f t="shared" si="2"/>
        <v>45017</v>
      </c>
      <c r="BL5" s="87">
        <f t="shared" si="2"/>
        <v>45018</v>
      </c>
    </row>
    <row r="6" spans="1:64" ht="30" customHeight="1" thickBot="1" x14ac:dyDescent="0.3">
      <c r="A6" s="46" t="s">
        <v>5</v>
      </c>
      <c r="B6" s="8" t="s">
        <v>15</v>
      </c>
      <c r="C6" s="9" t="s">
        <v>26</v>
      </c>
      <c r="D6" s="9" t="s">
        <v>27</v>
      </c>
      <c r="E6" s="9" t="s">
        <v>28</v>
      </c>
      <c r="F6" s="9" t="s">
        <v>30</v>
      </c>
      <c r="G6" s="9"/>
      <c r="H6" s="9" t="s">
        <v>31</v>
      </c>
      <c r="I6" s="10" t="str">
        <f t="shared" ref="I6:AN6" si="3">LEFT(TEXT(I5,"jjj"),1)</f>
        <v>l</v>
      </c>
      <c r="J6" s="10" t="str">
        <f t="shared" si="3"/>
        <v>m</v>
      </c>
      <c r="K6" s="10" t="str">
        <f t="shared" si="3"/>
        <v>m</v>
      </c>
      <c r="L6" s="10" t="str">
        <f t="shared" si="3"/>
        <v>j</v>
      </c>
      <c r="M6" s="10" t="str">
        <f t="shared" si="3"/>
        <v>v</v>
      </c>
      <c r="N6" s="10" t="str">
        <f t="shared" si="3"/>
        <v>s</v>
      </c>
      <c r="O6" s="10" t="str">
        <f t="shared" si="3"/>
        <v>d</v>
      </c>
      <c r="P6" s="10" t="str">
        <f t="shared" si="3"/>
        <v>l</v>
      </c>
      <c r="Q6" s="10" t="str">
        <f t="shared" si="3"/>
        <v>m</v>
      </c>
      <c r="R6" s="10" t="str">
        <f t="shared" si="3"/>
        <v>m</v>
      </c>
      <c r="S6" s="10" t="str">
        <f t="shared" si="3"/>
        <v>j</v>
      </c>
      <c r="T6" s="10" t="str">
        <f t="shared" si="3"/>
        <v>v</v>
      </c>
      <c r="U6" s="10" t="str">
        <f t="shared" si="3"/>
        <v>s</v>
      </c>
      <c r="V6" s="10" t="str">
        <f t="shared" si="3"/>
        <v>d</v>
      </c>
      <c r="W6" s="10" t="str">
        <f t="shared" si="3"/>
        <v>l</v>
      </c>
      <c r="X6" s="10" t="str">
        <f t="shared" si="3"/>
        <v>m</v>
      </c>
      <c r="Y6" s="10" t="str">
        <f t="shared" si="3"/>
        <v>m</v>
      </c>
      <c r="Z6" s="10" t="str">
        <f t="shared" si="3"/>
        <v>j</v>
      </c>
      <c r="AA6" s="10" t="str">
        <f t="shared" si="3"/>
        <v>v</v>
      </c>
      <c r="AB6" s="10" t="str">
        <f t="shared" si="3"/>
        <v>s</v>
      </c>
      <c r="AC6" s="10" t="str">
        <f t="shared" si="3"/>
        <v>d</v>
      </c>
      <c r="AD6" s="10" t="str">
        <f t="shared" si="3"/>
        <v>l</v>
      </c>
      <c r="AE6" s="10" t="str">
        <f t="shared" si="3"/>
        <v>m</v>
      </c>
      <c r="AF6" s="10" t="str">
        <f t="shared" si="3"/>
        <v>m</v>
      </c>
      <c r="AG6" s="10" t="str">
        <f t="shared" si="3"/>
        <v>j</v>
      </c>
      <c r="AH6" s="10" t="str">
        <f t="shared" si="3"/>
        <v>v</v>
      </c>
      <c r="AI6" s="10" t="str">
        <f t="shared" si="3"/>
        <v>s</v>
      </c>
      <c r="AJ6" s="10" t="str">
        <f t="shared" si="3"/>
        <v>d</v>
      </c>
      <c r="AK6" s="10" t="str">
        <f t="shared" si="3"/>
        <v>l</v>
      </c>
      <c r="AL6" s="10" t="str">
        <f t="shared" si="3"/>
        <v>m</v>
      </c>
      <c r="AM6" s="10" t="str">
        <f t="shared" si="3"/>
        <v>m</v>
      </c>
      <c r="AN6" s="10" t="str">
        <f t="shared" si="3"/>
        <v>j</v>
      </c>
      <c r="AO6" s="10" t="str">
        <f t="shared" ref="AO6:BL6" si="4">LEFT(TEXT(AO5,"jjj"),1)</f>
        <v>v</v>
      </c>
      <c r="AP6" s="10" t="str">
        <f t="shared" si="4"/>
        <v>s</v>
      </c>
      <c r="AQ6" s="10" t="str">
        <f t="shared" si="4"/>
        <v>d</v>
      </c>
      <c r="AR6" s="10" t="str">
        <f t="shared" si="4"/>
        <v>l</v>
      </c>
      <c r="AS6" s="10" t="str">
        <f t="shared" si="4"/>
        <v>m</v>
      </c>
      <c r="AT6" s="10" t="str">
        <f t="shared" si="4"/>
        <v>m</v>
      </c>
      <c r="AU6" s="10" t="str">
        <f t="shared" si="4"/>
        <v>j</v>
      </c>
      <c r="AV6" s="10" t="str">
        <f t="shared" si="4"/>
        <v>v</v>
      </c>
      <c r="AW6" s="10" t="str">
        <f t="shared" si="4"/>
        <v>s</v>
      </c>
      <c r="AX6" s="10" t="str">
        <f t="shared" si="4"/>
        <v>d</v>
      </c>
      <c r="AY6" s="10" t="str">
        <f t="shared" si="4"/>
        <v>l</v>
      </c>
      <c r="AZ6" s="10" t="str">
        <f t="shared" si="4"/>
        <v>m</v>
      </c>
      <c r="BA6" s="10" t="str">
        <f t="shared" si="4"/>
        <v>m</v>
      </c>
      <c r="BB6" s="10" t="str">
        <f t="shared" si="4"/>
        <v>j</v>
      </c>
      <c r="BC6" s="10" t="str">
        <f t="shared" si="4"/>
        <v>v</v>
      </c>
      <c r="BD6" s="10" t="str">
        <f t="shared" si="4"/>
        <v>s</v>
      </c>
      <c r="BE6" s="10" t="str">
        <f t="shared" si="4"/>
        <v>d</v>
      </c>
      <c r="BF6" s="10" t="str">
        <f t="shared" si="4"/>
        <v>l</v>
      </c>
      <c r="BG6" s="10" t="str">
        <f t="shared" si="4"/>
        <v>m</v>
      </c>
      <c r="BH6" s="10" t="str">
        <f t="shared" si="4"/>
        <v>m</v>
      </c>
      <c r="BI6" s="10" t="str">
        <f t="shared" si="4"/>
        <v>j</v>
      </c>
      <c r="BJ6" s="10" t="str">
        <f t="shared" si="4"/>
        <v>v</v>
      </c>
      <c r="BK6" s="10" t="str">
        <f t="shared" si="4"/>
        <v>s</v>
      </c>
      <c r="BL6" s="10" t="str">
        <f t="shared" si="4"/>
        <v>d</v>
      </c>
    </row>
    <row r="7" spans="1:64" ht="15.75" hidden="1" thickBot="1" x14ac:dyDescent="0.3">
      <c r="A7" s="45" t="s">
        <v>6</v>
      </c>
      <c r="C7" s="48"/>
      <c r="E7"/>
      <c r="H7" t="str">
        <f>IF(OR(ISBLANK(début_tâche),ISBLANK(fin_tâche)),"",fin_tâche-début_tâche+1)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46" t="s">
        <v>7</v>
      </c>
      <c r="B8" s="15" t="s">
        <v>51</v>
      </c>
      <c r="C8" s="52"/>
      <c r="D8" s="16"/>
      <c r="E8" s="70"/>
      <c r="F8" s="71"/>
      <c r="G8" s="14"/>
      <c r="H8" s="14" t="str">
        <f t="shared" ref="H8:H36" si="5">IF(OR(ISBLANK(début_tâche),ISBLANK(fin_tâche)),"",fin_tâche-début_tâche+1)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46" t="s">
        <v>8</v>
      </c>
      <c r="B9" s="61" t="s">
        <v>50</v>
      </c>
      <c r="C9" s="53" t="s">
        <v>48</v>
      </c>
      <c r="D9" s="17">
        <v>0</v>
      </c>
      <c r="E9" s="72">
        <v>44965</v>
      </c>
      <c r="F9" s="72">
        <f>E9+13</f>
        <v>44978</v>
      </c>
      <c r="G9" s="14"/>
      <c r="H9" s="14">
        <f t="shared" si="5"/>
        <v>14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46" t="s">
        <v>9</v>
      </c>
      <c r="B10" s="88" t="s">
        <v>52</v>
      </c>
      <c r="C10" s="53" t="s">
        <v>49</v>
      </c>
      <c r="D10" s="17">
        <v>0.33</v>
      </c>
      <c r="E10" s="72">
        <v>44965</v>
      </c>
      <c r="F10" s="72">
        <f>E10+6</f>
        <v>44971</v>
      </c>
      <c r="G10" s="14"/>
      <c r="H10" s="14">
        <f t="shared" si="5"/>
        <v>7</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45"/>
      <c r="B11" s="61" t="s">
        <v>56</v>
      </c>
      <c r="C11" s="53" t="s">
        <v>49</v>
      </c>
      <c r="D11" s="17">
        <v>0</v>
      </c>
      <c r="E11" s="72">
        <v>44965</v>
      </c>
      <c r="F11" s="72">
        <f>E11+13</f>
        <v>44978</v>
      </c>
      <c r="G11" s="14"/>
      <c r="H11" s="14">
        <f t="shared" si="5"/>
        <v>14</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45"/>
      <c r="B12" s="61" t="s">
        <v>57</v>
      </c>
      <c r="C12" s="53" t="s">
        <v>58</v>
      </c>
      <c r="D12" s="17">
        <v>0</v>
      </c>
      <c r="E12" s="72">
        <v>44965</v>
      </c>
      <c r="F12" s="72">
        <f>E12+13</f>
        <v>44978</v>
      </c>
      <c r="G12" s="14"/>
      <c r="H12" s="14">
        <f t="shared" si="5"/>
        <v>14</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45"/>
      <c r="B13" s="61" t="s">
        <v>59</v>
      </c>
      <c r="C13" s="53" t="s">
        <v>49</v>
      </c>
      <c r="D13" s="17">
        <v>0.1</v>
      </c>
      <c r="E13" s="72">
        <v>44965</v>
      </c>
      <c r="F13" s="72">
        <f>E13+13</f>
        <v>44978</v>
      </c>
      <c r="G13" s="14"/>
      <c r="H13" s="14"/>
      <c r="I13" s="31"/>
      <c r="J13" s="31"/>
      <c r="K13" s="31"/>
      <c r="L13" s="31"/>
      <c r="M13" s="31"/>
      <c r="N13" s="31"/>
      <c r="O13" s="31"/>
      <c r="P13" s="31"/>
      <c r="Q13" s="31"/>
      <c r="R13" s="31"/>
      <c r="S13" s="31"/>
      <c r="T13" s="31"/>
      <c r="U13" s="31"/>
      <c r="V13" s="31"/>
      <c r="W13" s="31"/>
      <c r="X13" s="31"/>
      <c r="Y13" s="32"/>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45"/>
      <c r="B14" s="61" t="s">
        <v>20</v>
      </c>
      <c r="C14" s="53"/>
      <c r="D14" s="17"/>
      <c r="E14" s="72" t="s">
        <v>29</v>
      </c>
      <c r="F14" s="72" t="s">
        <v>29</v>
      </c>
      <c r="G14" s="14"/>
      <c r="H14" s="14" t="e">
        <f t="shared" si="5"/>
        <v>#VALUE!</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46" t="s">
        <v>10</v>
      </c>
      <c r="B15" s="18" t="s">
        <v>53</v>
      </c>
      <c r="C15" s="54"/>
      <c r="D15" s="19"/>
      <c r="E15" s="73"/>
      <c r="F15" s="74"/>
      <c r="G15" s="14"/>
      <c r="H15" s="14" t="str">
        <f t="shared" si="5"/>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46"/>
      <c r="B16" s="62" t="s">
        <v>60</v>
      </c>
      <c r="C16" s="55" t="s">
        <v>48</v>
      </c>
      <c r="D16" s="20">
        <v>0.05</v>
      </c>
      <c r="E16" s="75">
        <v>44965</v>
      </c>
      <c r="F16" s="75">
        <f>E16+17</f>
        <v>44982</v>
      </c>
      <c r="G16" s="14"/>
      <c r="H16" s="14">
        <f t="shared" si="5"/>
        <v>18</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45"/>
      <c r="B17" s="62" t="s">
        <v>61</v>
      </c>
      <c r="C17" s="55" t="s">
        <v>48</v>
      </c>
      <c r="D17" s="20">
        <v>0.05</v>
      </c>
      <c r="E17" s="75">
        <v>44965</v>
      </c>
      <c r="F17" s="75">
        <f>E17+20</f>
        <v>44985</v>
      </c>
      <c r="G17" s="14"/>
      <c r="H17" s="14">
        <f t="shared" si="5"/>
        <v>21</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45"/>
      <c r="B18" s="62" t="s">
        <v>18</v>
      </c>
      <c r="C18" s="55"/>
      <c r="D18" s="20"/>
      <c r="E18" s="75" t="s">
        <v>29</v>
      </c>
      <c r="F18" s="75" t="s">
        <v>29</v>
      </c>
      <c r="G18" s="14"/>
      <c r="H18" s="14" t="e">
        <f t="shared" si="5"/>
        <v>#VALUE!</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45"/>
      <c r="B19" s="62" t="s">
        <v>19</v>
      </c>
      <c r="C19" s="55"/>
      <c r="D19" s="20"/>
      <c r="E19" s="75" t="s">
        <v>29</v>
      </c>
      <c r="F19" s="75" t="s">
        <v>29</v>
      </c>
      <c r="G19" s="14"/>
      <c r="H19" s="14" t="e">
        <f t="shared" si="5"/>
        <v>#VALUE!</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45"/>
      <c r="B20" s="62" t="s">
        <v>20</v>
      </c>
      <c r="C20" s="55"/>
      <c r="D20" s="20"/>
      <c r="E20" s="75" t="s">
        <v>29</v>
      </c>
      <c r="F20" s="75" t="s">
        <v>29</v>
      </c>
      <c r="G20" s="14"/>
      <c r="H20" s="14" t="e">
        <f t="shared" si="5"/>
        <v>#VALUE!</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45" t="s">
        <v>11</v>
      </c>
      <c r="B21" s="21" t="s">
        <v>21</v>
      </c>
      <c r="C21" s="56"/>
      <c r="D21" s="22"/>
      <c r="E21" s="76"/>
      <c r="F21" s="77"/>
      <c r="G21" s="14"/>
      <c r="H21" s="14" t="str">
        <f t="shared" si="5"/>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45"/>
      <c r="B22" s="63" t="s">
        <v>16</v>
      </c>
      <c r="C22" s="57"/>
      <c r="D22" s="23"/>
      <c r="E22" s="78" t="s">
        <v>29</v>
      </c>
      <c r="F22" s="78" t="s">
        <v>29</v>
      </c>
      <c r="G22" s="14"/>
      <c r="H22" s="14" t="e">
        <f t="shared" si="5"/>
        <v>#VALUE!</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45"/>
      <c r="B23" s="63" t="s">
        <v>17</v>
      </c>
      <c r="C23" s="57"/>
      <c r="D23" s="23"/>
      <c r="E23" s="78" t="s">
        <v>29</v>
      </c>
      <c r="F23" s="78" t="s">
        <v>29</v>
      </c>
      <c r="G23" s="14"/>
      <c r="H23" s="14" t="e">
        <f t="shared" si="5"/>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45"/>
      <c r="B24" s="63" t="s">
        <v>18</v>
      </c>
      <c r="C24" s="57"/>
      <c r="D24" s="23"/>
      <c r="E24" s="78" t="s">
        <v>29</v>
      </c>
      <c r="F24" s="78" t="s">
        <v>29</v>
      </c>
      <c r="G24" s="14"/>
      <c r="H24" s="14" t="e">
        <f t="shared" si="5"/>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45"/>
      <c r="B25" s="63" t="s">
        <v>19</v>
      </c>
      <c r="C25" s="57"/>
      <c r="D25" s="23"/>
      <c r="E25" s="78" t="s">
        <v>29</v>
      </c>
      <c r="F25" s="78" t="s">
        <v>29</v>
      </c>
      <c r="G25" s="14"/>
      <c r="H25" s="14" t="e">
        <f t="shared" si="5"/>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45"/>
      <c r="B26" s="63" t="s">
        <v>20</v>
      </c>
      <c r="C26" s="57"/>
      <c r="D26" s="23"/>
      <c r="E26" s="78">
        <v>44965</v>
      </c>
      <c r="F26" s="78">
        <v>44966</v>
      </c>
      <c r="G26" s="14"/>
      <c r="H26" s="14"/>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45"/>
      <c r="B27" s="63" t="s">
        <v>47</v>
      </c>
      <c r="C27" s="57"/>
      <c r="D27" s="23"/>
      <c r="E27" s="78" t="s">
        <v>29</v>
      </c>
      <c r="F27" s="78" t="s">
        <v>29</v>
      </c>
      <c r="G27" s="14"/>
      <c r="H27" s="14" t="e">
        <f t="shared" si="5"/>
        <v>#VALUE!</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45" t="s">
        <v>11</v>
      </c>
      <c r="B28" s="24" t="s">
        <v>22</v>
      </c>
      <c r="C28" s="58"/>
      <c r="D28" s="25"/>
      <c r="E28" s="79"/>
      <c r="F28" s="80"/>
      <c r="G28" s="14"/>
      <c r="H28" s="14" t="str">
        <f t="shared" si="5"/>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45"/>
      <c r="B29" s="64" t="s">
        <v>16</v>
      </c>
      <c r="C29" s="59"/>
      <c r="D29" s="26"/>
      <c r="E29" s="81" t="s">
        <v>29</v>
      </c>
      <c r="F29" s="81" t="s">
        <v>29</v>
      </c>
      <c r="G29" s="14"/>
      <c r="H29" s="14" t="e">
        <f t="shared" si="5"/>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45"/>
      <c r="B30" s="64" t="s">
        <v>17</v>
      </c>
      <c r="C30" s="59"/>
      <c r="D30" s="26"/>
      <c r="E30" s="81" t="s">
        <v>29</v>
      </c>
      <c r="F30" s="81" t="s">
        <v>29</v>
      </c>
      <c r="G30" s="14"/>
      <c r="H30" s="14" t="e">
        <f t="shared" si="5"/>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45"/>
      <c r="B31" s="64" t="s">
        <v>18</v>
      </c>
      <c r="C31" s="59"/>
      <c r="D31" s="26"/>
      <c r="E31" s="81" t="s">
        <v>29</v>
      </c>
      <c r="F31" s="81" t="s">
        <v>29</v>
      </c>
      <c r="G31" s="14"/>
      <c r="H31" s="14" t="e">
        <f t="shared" si="5"/>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45"/>
      <c r="B32" s="64" t="s">
        <v>19</v>
      </c>
      <c r="C32" s="59"/>
      <c r="D32" s="26"/>
      <c r="E32" s="81" t="s">
        <v>29</v>
      </c>
      <c r="F32" s="81" t="s">
        <v>29</v>
      </c>
      <c r="G32" s="14"/>
      <c r="H32" s="14" t="e">
        <f t="shared" si="5"/>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45"/>
      <c r="B33" s="64" t="s">
        <v>20</v>
      </c>
      <c r="C33" s="59"/>
      <c r="D33" s="26"/>
      <c r="E33" s="81" t="s">
        <v>29</v>
      </c>
      <c r="F33" s="81" t="s">
        <v>29</v>
      </c>
      <c r="G33" s="14"/>
      <c r="H33" s="14" t="e">
        <f t="shared" si="5"/>
        <v>#VALUE!</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45"/>
      <c r="B34" s="64"/>
      <c r="C34" s="59"/>
      <c r="D34" s="26"/>
      <c r="E34" s="81"/>
      <c r="F34" s="81"/>
      <c r="G34" s="14"/>
      <c r="H34" s="14"/>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row>
    <row r="35" spans="1:64" s="3" customFormat="1" ht="30" customHeight="1" thickBot="1" x14ac:dyDescent="0.3">
      <c r="A35" s="45" t="s">
        <v>12</v>
      </c>
      <c r="B35" s="65"/>
      <c r="C35" s="60"/>
      <c r="D35" s="13"/>
      <c r="E35" s="82"/>
      <c r="F35" s="82"/>
      <c r="G35" s="14"/>
      <c r="H35" s="14" t="str">
        <f t="shared" si="5"/>
        <v/>
      </c>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row>
    <row r="36" spans="1:64" s="3" customFormat="1" ht="30" customHeight="1" thickBot="1" x14ac:dyDescent="0.3">
      <c r="A36" s="46" t="s">
        <v>13</v>
      </c>
      <c r="B36" s="27" t="s">
        <v>23</v>
      </c>
      <c r="C36" s="28"/>
      <c r="D36" s="29"/>
      <c r="E36" s="83"/>
      <c r="F36" s="84"/>
      <c r="G36" s="30"/>
      <c r="H36" s="30" t="str">
        <f t="shared" si="5"/>
        <v/>
      </c>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row>
    <row r="37" spans="1:64" ht="30" customHeight="1" x14ac:dyDescent="0.25">
      <c r="G37" s="6"/>
    </row>
    <row r="38" spans="1:64" ht="30" customHeight="1" x14ac:dyDescent="0.25">
      <c r="C38" s="11"/>
      <c r="F38" s="47"/>
    </row>
    <row r="39" spans="1:64" ht="30" customHeight="1" x14ac:dyDescent="0.25">
      <c r="C39"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1" r:id="rId1" xr:uid="{00000000-0004-0000-0000-000001000000}"/>
  </hyperlinks>
  <printOptions horizontalCentered="1"/>
  <pageMargins left="0.35" right="0.35" top="0.35" bottom="0.5" header="0.3" footer="0.3"/>
  <pageSetup paperSize="9" scale="59" fitToHeight="0" orientation="landscape" r:id="rId2"/>
  <headerFooter differentFirst="1" scaleWithDoc="0">
    <oddFooter>Page &amp;P of &amp;N</oddFooter>
  </headerFooter>
  <rowBreaks count="1" manualBreakCount="1">
    <brk id="35" max="16383" man="1"/>
  </rowBreaks>
  <colBreaks count="1" manualBreakCount="1">
    <brk id="2" max="1048575" man="1"/>
  </colBreaks>
  <ignoredErrors>
    <ignoredError sqref="F1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election activeCell="E6" sqref="E6"/>
    </sheetView>
  </sheetViews>
  <sheetFormatPr baseColWidth="10" defaultColWidth="9.140625" defaultRowHeight="12.75" x14ac:dyDescent="0.2"/>
  <cols>
    <col min="1" max="1" width="90.7109375" style="35" customWidth="1"/>
    <col min="2" max="16384" width="9.140625" style="2"/>
  </cols>
  <sheetData>
    <row r="1" spans="1:2" ht="46.5" customHeight="1" x14ac:dyDescent="0.2"/>
    <row r="2" spans="1:2" s="37" customFormat="1" ht="15.75" x14ac:dyDescent="0.25">
      <c r="A2" s="36" t="s">
        <v>32</v>
      </c>
      <c r="B2" s="36"/>
    </row>
    <row r="3" spans="1:2" s="41" customFormat="1" ht="27" customHeight="1" x14ac:dyDescent="0.25">
      <c r="A3" s="69" t="s">
        <v>33</v>
      </c>
      <c r="B3" s="42"/>
    </row>
    <row r="4" spans="1:2" s="38" customFormat="1" ht="26.25" x14ac:dyDescent="0.4">
      <c r="A4" s="39" t="s">
        <v>34</v>
      </c>
    </row>
    <row r="5" spans="1:2" ht="74.099999999999994" customHeight="1" x14ac:dyDescent="0.2">
      <c r="A5" s="40" t="s">
        <v>35</v>
      </c>
    </row>
    <row r="6" spans="1:2" ht="26.25" customHeight="1" x14ac:dyDescent="0.2">
      <c r="A6" s="39" t="s">
        <v>36</v>
      </c>
    </row>
    <row r="7" spans="1:2" s="35" customFormat="1" ht="204.95" customHeight="1" x14ac:dyDescent="0.25">
      <c r="A7" s="44" t="s">
        <v>37</v>
      </c>
    </row>
    <row r="8" spans="1:2" s="38" customFormat="1" ht="26.25" x14ac:dyDescent="0.4">
      <c r="A8" s="39" t="s">
        <v>38</v>
      </c>
    </row>
    <row r="9" spans="1:2" ht="75" x14ac:dyDescent="0.2">
      <c r="A9" s="40" t="s">
        <v>39</v>
      </c>
    </row>
    <row r="10" spans="1:2" s="35" customFormat="1" ht="27.95" customHeight="1" x14ac:dyDescent="0.25">
      <c r="A10" s="43" t="s">
        <v>40</v>
      </c>
    </row>
    <row r="11" spans="1:2" s="38" customFormat="1" ht="26.25" x14ac:dyDescent="0.4">
      <c r="A11" s="39" t="s">
        <v>41</v>
      </c>
    </row>
    <row r="12" spans="1:2" ht="30" x14ac:dyDescent="0.2">
      <c r="A12" s="40" t="s">
        <v>42</v>
      </c>
    </row>
    <row r="13" spans="1:2" s="35" customFormat="1" ht="27.95" customHeight="1" x14ac:dyDescent="0.25">
      <c r="A13" s="43" t="s">
        <v>43</v>
      </c>
    </row>
    <row r="14" spans="1:2" s="38" customFormat="1" ht="26.25" x14ac:dyDescent="0.4">
      <c r="A14" s="39" t="s">
        <v>44</v>
      </c>
    </row>
    <row r="15" spans="1:2" ht="88.5" customHeight="1" x14ac:dyDescent="0.2">
      <c r="A15" s="40" t="s">
        <v>45</v>
      </c>
    </row>
    <row r="16" spans="1:2" ht="96.75" customHeight="1" x14ac:dyDescent="0.2">
      <c r="A16" s="40" t="s">
        <v>46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2023-02-08T19:36:58Z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