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icolas\Desktop\trabalhoPO\"/>
    </mc:Choice>
  </mc:AlternateContent>
  <xr:revisionPtr revIDLastSave="0" documentId="13_ncr:1_{169FCA91-D58A-4437-8E50-55C38B9BAAA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 9.1A- 7" sheetId="3" r:id="rId1"/>
  </sheets>
  <definedNames>
    <definedName name="solver_adj" localSheetId="0" hidden="1">' 9.1A- 7'!$B$7:$I$7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 9.1A- 7'!$B$7:$I$7</definedName>
    <definedName name="solver_lhs10" localSheetId="0" hidden="1">' 9.1A- 7'!$K$14</definedName>
    <definedName name="solver_lhs2" localSheetId="0" hidden="1">' 9.1A- 7'!$J$3</definedName>
    <definedName name="solver_lhs3" localSheetId="0" hidden="1">' 9.1A- 7'!$J$4</definedName>
    <definedName name="solver_lhs4" localSheetId="0" hidden="1">' 9.1A- 7'!$J$6</definedName>
    <definedName name="solver_lhs5" localSheetId="0" hidden="1">' 9.1A- 7'!#REF!</definedName>
    <definedName name="solver_lhs6" localSheetId="0" hidden="1">' 9.1A- 7'!#REF!</definedName>
    <definedName name="solver_lhs7" localSheetId="0" hidden="1">' 9.1A- 7'!$J$6</definedName>
    <definedName name="solver_lhs8" localSheetId="0" hidden="1">' 9.1A- 7'!$H$15</definedName>
    <definedName name="solver_lhs9" localSheetId="0" hidden="1">' 9.1A- 7'!$I$12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' 9.1A- 7'!$J$2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10" localSheetId="0" hidden="1">1</definedName>
    <definedName name="solver_rel2" localSheetId="0" hidden="1">1</definedName>
    <definedName name="solver_rel3" localSheetId="0" hidden="1">1</definedName>
    <definedName name="solver_rel4" localSheetId="0" hidden="1">2</definedName>
    <definedName name="solver_rel5" localSheetId="0" hidden="1">1</definedName>
    <definedName name="solver_rel6" localSheetId="0" hidden="1">1</definedName>
    <definedName name="solver_rel7" localSheetId="0" hidden="1">2</definedName>
    <definedName name="solver_rel8" localSheetId="0" hidden="1">1</definedName>
    <definedName name="solver_rel9" localSheetId="0" hidden="1">1</definedName>
    <definedName name="solver_rhs1" localSheetId="0" hidden="1">"binário"</definedName>
    <definedName name="solver_rhs10" localSheetId="0" hidden="1">' 9.1A- 7'!$K$13</definedName>
    <definedName name="solver_rhs2" localSheetId="0" hidden="1">' 9.1A- 7'!$L$3</definedName>
    <definedName name="solver_rhs3" localSheetId="0" hidden="1">' 9.1A- 7'!$L$4</definedName>
    <definedName name="solver_rhs4" localSheetId="0" hidden="1">' 9.1A- 7'!$L$6</definedName>
    <definedName name="solver_rhs5" localSheetId="0" hidden="1">' 9.1A- 7'!#REF!</definedName>
    <definedName name="solver_rhs6" localSheetId="0" hidden="1">' 9.1A- 7'!#REF!</definedName>
    <definedName name="solver_rhs7" localSheetId="0" hidden="1">' 9.1A- 7'!$L$6</definedName>
    <definedName name="solver_rhs8" localSheetId="0" hidden="1">' 9.1A- 7'!#REF!</definedName>
    <definedName name="solver_rhs9" localSheetId="0" hidden="1">' 9.1A- 7'!$K$12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3" l="1"/>
  <c r="H2" i="3"/>
  <c r="G2" i="3"/>
  <c r="F2" i="3"/>
  <c r="E2" i="3"/>
  <c r="D2" i="3"/>
  <c r="C2" i="3"/>
  <c r="B2" i="3"/>
  <c r="M9" i="3"/>
  <c r="M8" i="3"/>
  <c r="M4" i="3" a="1"/>
  <c r="M4" i="3" s="1"/>
  <c r="M3" i="3"/>
  <c r="M2" i="3"/>
  <c r="J2" i="3" l="1" a="1"/>
  <c r="J2" i="3" s="1"/>
  <c r="J6" i="3" l="1"/>
  <c r="M7" i="3" s="1"/>
  <c r="J5" i="3"/>
  <c r="L4" i="3" s="1"/>
  <c r="J4" i="3"/>
  <c r="J3" i="3"/>
  <c r="L3" i="3" l="1"/>
  <c r="M5" i="3" s="1"/>
  <c r="M6" i="3"/>
</calcChain>
</file>

<file path=xl/sharedStrings.xml><?xml version="1.0" encoding="utf-8"?>
<sst xmlns="http://schemas.openxmlformats.org/spreadsheetml/2006/main" count="17" uniqueCount="16">
  <si>
    <t>SOLVER</t>
  </si>
  <si>
    <t>AFT</t>
  </si>
  <si>
    <t>FAR</t>
  </si>
  <si>
    <t>TVA</t>
  </si>
  <si>
    <t>ADV</t>
  </si>
  <si>
    <t>JOE</t>
  </si>
  <si>
    <t>FIN</t>
  </si>
  <si>
    <t>OSF</t>
  </si>
  <si>
    <t>KEN</t>
  </si>
  <si>
    <t>SOMA</t>
  </si>
  <si>
    <t>USO DE VARIAVEIS</t>
  </si>
  <si>
    <t>=</t>
  </si>
  <si>
    <t>VLR LETRA I</t>
  </si>
  <si>
    <t>VLR LETRA II</t>
  </si>
  <si>
    <t>VLR LETRA III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</si>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</sst>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3" borderId="0" xfId="0" applyFont="1" applyFill="1"/>
    <xf numFmtId="0" fontId="4" fillId="0" borderId="0" xfId="0" applyFont="1"/>
    <xf numFmtId="0" fontId="0" fillId="0" borderId="1" xfId="0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3"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C73D-5DDD-4F70-818B-6E24CF2FC329}">
  <dimension ref="A1:M22"/>
  <sheetViews>
    <sheetView tabSelected="1" zoomScale="85" zoomScaleNormal="85" workbookViewId="0">
      <selection activeCell="C7" sqref="C7"/>
    </sheetView>
  </sheetViews>
  <sheetFormatPr defaultRowHeight="15" x14ac:dyDescent="0.25"/>
  <cols>
    <col min="1" max="1" width="19.85546875" bestFit="1" customWidth="1"/>
    <col min="9" max="9" width="7.7109375" customWidth="1"/>
    <col min="10" max="10" width="16.42578125" customWidth="1"/>
    <col min="11" max="11" width="21" customWidth="1"/>
    <col min="12" max="12" width="13.85546875" customWidth="1"/>
    <col min="13" max="13" width="18.42578125" customWidth="1"/>
  </cols>
  <sheetData>
    <row r="1" spans="1:13" ht="18.75" customHeight="1" x14ac:dyDescent="0.25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  <c r="L1" s="1"/>
      <c r="M1" s="2" t="s">
        <v>0</v>
      </c>
    </row>
    <row r="2" spans="1:13" ht="15" customHeight="1" x14ac:dyDescent="0.25">
      <c r="A2" s="4" t="s">
        <v>9</v>
      </c>
      <c r="B2" s="7">
        <f t="shared" ref="B2:I2" si="0">SUM(B3:B5)</f>
        <v>27</v>
      </c>
      <c r="C2" s="7">
        <f t="shared" si="0"/>
        <v>25</v>
      </c>
      <c r="D2" s="7">
        <f t="shared" si="0"/>
        <v>43</v>
      </c>
      <c r="E2" s="7">
        <f t="shared" si="0"/>
        <v>27</v>
      </c>
      <c r="F2" s="7">
        <f t="shared" si="0"/>
        <v>30</v>
      </c>
      <c r="G2" s="7">
        <f t="shared" si="0"/>
        <v>29</v>
      </c>
      <c r="H2" s="7">
        <f t="shared" si="0"/>
        <v>40</v>
      </c>
      <c r="I2" s="7">
        <f t="shared" si="0"/>
        <v>30</v>
      </c>
      <c r="J2" s="5">
        <f t="array" ref="J2:J6">MMULT(B2:I6,TRANSPOSE(B7:I7))</f>
        <v>167</v>
      </c>
      <c r="K2" s="3"/>
      <c r="M2" t="e">
        <f ca="1">_xludf.MAX($J$2)</f>
        <v>#NAME?</v>
      </c>
    </row>
    <row r="3" spans="1:13" ht="15.75" x14ac:dyDescent="0.25">
      <c r="A3" s="4" t="s">
        <v>12</v>
      </c>
      <c r="B3" s="3">
        <v>1</v>
      </c>
      <c r="C3" s="3">
        <v>6</v>
      </c>
      <c r="D3" s="3">
        <v>20</v>
      </c>
      <c r="E3" s="3">
        <v>1</v>
      </c>
      <c r="F3" s="3">
        <v>10</v>
      </c>
      <c r="G3" s="3">
        <v>6</v>
      </c>
      <c r="H3" s="3">
        <v>15</v>
      </c>
      <c r="I3" s="3">
        <v>11</v>
      </c>
      <c r="J3" s="5">
        <v>48</v>
      </c>
      <c r="K3" t="s">
        <v>15</v>
      </c>
      <c r="L3" s="8">
        <f>J4-1</f>
        <v>55</v>
      </c>
      <c r="M3">
        <f>COUNT($B$7:$I$7)</f>
        <v>8</v>
      </c>
    </row>
    <row r="4" spans="1:13" ht="15.75" x14ac:dyDescent="0.25">
      <c r="A4" s="4" t="s">
        <v>13</v>
      </c>
      <c r="B4" s="3">
        <v>6</v>
      </c>
      <c r="C4" s="3">
        <v>1</v>
      </c>
      <c r="D4" s="3">
        <v>22</v>
      </c>
      <c r="E4" s="3">
        <v>4</v>
      </c>
      <c r="F4" s="3">
        <v>15</v>
      </c>
      <c r="G4" s="3">
        <v>9</v>
      </c>
      <c r="H4" s="3">
        <v>19</v>
      </c>
      <c r="I4" s="3">
        <v>5</v>
      </c>
      <c r="J4" s="5">
        <v>56</v>
      </c>
      <c r="K4" t="s">
        <v>15</v>
      </c>
      <c r="L4" s="8">
        <f>J5-1</f>
        <v>62</v>
      </c>
      <c r="M4" t="b">
        <f t="array" ref="M4">($B$7:$I$7=0)+($B$7:$I$7=1)=1</f>
        <v>1</v>
      </c>
    </row>
    <row r="5" spans="1:13" ht="15.75" x14ac:dyDescent="0.25">
      <c r="A5" s="4" t="s">
        <v>14</v>
      </c>
      <c r="B5" s="3">
        <v>20</v>
      </c>
      <c r="C5" s="3">
        <v>18</v>
      </c>
      <c r="D5" s="3">
        <v>1</v>
      </c>
      <c r="E5" s="3">
        <v>22</v>
      </c>
      <c r="F5" s="3">
        <v>5</v>
      </c>
      <c r="G5" s="3">
        <v>14</v>
      </c>
      <c r="H5" s="3">
        <v>6</v>
      </c>
      <c r="I5" s="3">
        <v>14</v>
      </c>
      <c r="J5" s="5">
        <v>63</v>
      </c>
      <c r="L5" s="8"/>
      <c r="M5" t="b">
        <f>$J$3&lt;=$L$3</f>
        <v>1</v>
      </c>
    </row>
    <row r="6" spans="1:13" ht="15" customHeight="1" x14ac:dyDescent="0.25">
      <c r="A6" s="4" t="s">
        <v>10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5">
        <v>5</v>
      </c>
      <c r="K6" s="3" t="s">
        <v>11</v>
      </c>
      <c r="L6" s="8">
        <v>5</v>
      </c>
      <c r="M6" t="b">
        <f>$J$4&lt;=$L$4</f>
        <v>1</v>
      </c>
    </row>
    <row r="7" spans="1:13" ht="15.75" x14ac:dyDescent="0.25">
      <c r="A7" s="4"/>
      <c r="B7" s="3">
        <v>1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1</v>
      </c>
      <c r="I7" s="3">
        <v>1</v>
      </c>
      <c r="J7" s="5"/>
      <c r="K7" s="3"/>
      <c r="M7" t="b">
        <f>$J$6=$L$6</f>
        <v>1</v>
      </c>
    </row>
    <row r="8" spans="1:13" ht="15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5"/>
      <c r="K8" s="3"/>
      <c r="M8">
        <f>{32767;32767;0.000001;0.01;TRUE;FALSE;TRUE;1;1;1;0.0001;TRUE}</f>
        <v>32767</v>
      </c>
    </row>
    <row r="9" spans="1:13" ht="15.75" x14ac:dyDescent="0.25">
      <c r="A9" s="3"/>
      <c r="B9" s="3"/>
      <c r="C9" s="3"/>
      <c r="D9" s="3"/>
      <c r="E9" s="3"/>
      <c r="F9" s="3"/>
      <c r="G9" s="3"/>
      <c r="H9" s="3"/>
      <c r="I9" s="3"/>
      <c r="J9" s="5"/>
      <c r="K9" s="3"/>
      <c r="M9">
        <f>{0;0;2;100;0;FALSE;TRUE;0.075;0;0;FALSE;30}</f>
        <v>0</v>
      </c>
    </row>
    <row r="11" spans="1:13" ht="15.75" x14ac:dyDescent="0.25">
      <c r="J11" s="3"/>
      <c r="K11" s="3"/>
    </row>
    <row r="12" spans="1:13" ht="15.7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3" ht="15.7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3" ht="15.7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3" ht="15.7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3" ht="15.75" x14ac:dyDescent="0.25">
      <c r="A16" s="3"/>
    </row>
    <row r="17" spans="1:9" ht="15.75" x14ac:dyDescent="0.25">
      <c r="A17" s="3"/>
    </row>
    <row r="18" spans="1:9" ht="18.75" customHeight="1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ht="18" customHeight="1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ht="15.75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ht="15.75" x14ac:dyDescent="0.25">
      <c r="A21" s="3"/>
      <c r="B21" s="3"/>
      <c r="C21" s="3"/>
    </row>
    <row r="22" spans="1:9" x14ac:dyDescent="0.25">
      <c r="A22" s="6"/>
    </row>
  </sheetData>
  <conditionalFormatting sqref="A8:A9">
    <cfRule type="cellIs" dxfId="2" priority="1" operator="equal">
      <formula>0</formula>
    </cfRule>
  </conditionalFormatting>
  <conditionalFormatting sqref="B18:H20">
    <cfRule type="cellIs" dxfId="1" priority="7" operator="equal">
      <formula>0</formula>
    </cfRule>
  </conditionalFormatting>
  <conditionalFormatting sqref="B2:I2 A6:I7 B7:I9 B12:H12 A13:A17">
    <cfRule type="cellIs" dxfId="0" priority="4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 9.1A- 7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Soares</dc:creator>
  <cp:lastModifiedBy>Nicolas Soares</cp:lastModifiedBy>
  <dcterms:created xsi:type="dcterms:W3CDTF">2015-06-05T18:19:34Z</dcterms:created>
  <dcterms:modified xsi:type="dcterms:W3CDTF">2024-08-03T22:18:32Z</dcterms:modified>
</cp:coreProperties>
</file>