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A3A50ADA-6DD4-4F8E-84AF-8D1F1BEA7F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A - 4" sheetId="3" r:id="rId1"/>
  </sheets>
  <definedNames>
    <definedName name="solver_adj" localSheetId="0" hidden="1">'2.3A - 4'!$B$19:$H$19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'2.3A - 4'!$B$19:$E$19</definedName>
    <definedName name="solver_lhs10" localSheetId="0" hidden="1">'2.3A - 4'!$K$18</definedName>
    <definedName name="solver_lhs2" localSheetId="0" hidden="1">'2.3A - 4'!$B$19:$E$19</definedName>
    <definedName name="solver_lhs3" localSheetId="0" hidden="1">'2.3A - 4'!$B$19:$H$19</definedName>
    <definedName name="solver_lhs4" localSheetId="0" hidden="1">'2.3A - 4'!$F$19</definedName>
    <definedName name="solver_lhs5" localSheetId="0" hidden="1">'2.3A - 4'!$G$19</definedName>
    <definedName name="solver_lhs6" localSheetId="0" hidden="1">'2.3A - 4'!$G$19</definedName>
    <definedName name="solver_lhs7" localSheetId="0" hidden="1">'2.3A - 4'!$G$19</definedName>
    <definedName name="solver_lhs8" localSheetId="0" hidden="1">'2.3A - 4'!$H$19</definedName>
    <definedName name="solver_lhs9" localSheetId="0" hidden="1">'2.3A - 4'!$I$16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'2.3A - 4'!$I$2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3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'2.3A - 4'!$K$11:$K$14</definedName>
    <definedName name="solver_rhs10" localSheetId="0" hidden="1">'2.3A - 4'!$K$17</definedName>
    <definedName name="solver_rhs2" localSheetId="0" hidden="1">'2.3A - 4'!$K$3:$K$6</definedName>
    <definedName name="solver_rhs3" localSheetId="0" hidden="1">"número inteiro"</definedName>
    <definedName name="solver_rhs4" localSheetId="0" hidden="1">'2.3A - 4'!$K$8</definedName>
    <definedName name="solver_rhs5" localSheetId="0" hidden="1">'2.3A - 4'!$K$15</definedName>
    <definedName name="solver_rhs6" localSheetId="0" hidden="1">'2.3A - 4'!$K$9</definedName>
    <definedName name="solver_rhs7" localSheetId="0" hidden="1">'2.3A - 4'!$K$7</definedName>
    <definedName name="solver_rhs8" localSheetId="0" hidden="1">'2.3A - 4'!$K$10</definedName>
    <definedName name="solver_rhs9" localSheetId="0" hidden="1">'2.3A - 4'!$K$16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K17" i="3"/>
  <c r="R15" i="3"/>
  <c r="R14" i="3"/>
  <c r="R11" i="3"/>
  <c r="R10" i="3"/>
  <c r="K9" i="3"/>
  <c r="R9" i="3" s="1"/>
  <c r="R8" i="3"/>
  <c r="K8" i="3"/>
  <c r="R7" i="3" s="1"/>
  <c r="R6" i="3" a="1"/>
  <c r="R6" i="3" s="1"/>
  <c r="R5" i="3" a="1"/>
  <c r="R5" i="3" s="1"/>
  <c r="R4" i="3" a="1"/>
  <c r="R4" i="3" s="1"/>
  <c r="R3" i="3"/>
  <c r="R2" i="3"/>
  <c r="I2" i="3" a="1"/>
  <c r="I15" i="3" s="1"/>
  <c r="R13" i="3" l="1"/>
  <c r="I7" i="3"/>
  <c r="I4" i="3"/>
  <c r="I16" i="3"/>
  <c r="R12" i="3" s="1"/>
  <c r="I5" i="3"/>
  <c r="I17" i="3"/>
  <c r="I6" i="3"/>
  <c r="I18" i="3"/>
  <c r="I8" i="3"/>
  <c r="I9" i="3"/>
  <c r="I10" i="3"/>
  <c r="I11" i="3"/>
  <c r="I12" i="3"/>
  <c r="I13" i="3"/>
  <c r="I2" i="3"/>
  <c r="I14" i="3"/>
  <c r="I3" i="3"/>
</calcChain>
</file>

<file path=xl/sharedStrings.xml><?xml version="1.0" encoding="utf-8"?>
<sst xmlns="http://schemas.openxmlformats.org/spreadsheetml/2006/main" count="53" uniqueCount="40">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</sst>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abSelected="1" zoomScale="85" zoomScaleNormal="85" workbookViewId="0">
      <selection activeCell="R2" sqref="R2:R15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1">
        <v>7</v>
      </c>
      <c r="C2" s="11">
        <v>12</v>
      </c>
      <c r="D2" s="11">
        <v>20</v>
      </c>
      <c r="E2" s="11">
        <v>5</v>
      </c>
      <c r="F2" s="11">
        <v>-10</v>
      </c>
      <c r="G2" s="11">
        <v>15</v>
      </c>
      <c r="H2" s="11">
        <v>-7</v>
      </c>
      <c r="I2" s="12">
        <f t="array" ref="I2:I18">MMULT(B2:H18,TRANSPOSE(B19:H19))</f>
        <v>8145</v>
      </c>
      <c r="J2" s="6"/>
      <c r="K2" s="6"/>
      <c r="N2" s="9" t="s">
        <v>5</v>
      </c>
      <c r="O2" s="3"/>
      <c r="P2" s="10" t="s">
        <v>15</v>
      </c>
      <c r="Q2" s="10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2">
        <v>131</v>
      </c>
      <c r="J3" s="6" t="s">
        <v>2</v>
      </c>
      <c r="K3" s="13">
        <v>100</v>
      </c>
      <c r="N3" s="9"/>
      <c r="O3" s="3"/>
      <c r="P3" s="10" t="s">
        <v>16</v>
      </c>
      <c r="Q3" s="10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2">
        <v>129</v>
      </c>
      <c r="J4" s="6" t="s">
        <v>2</v>
      </c>
      <c r="K4" s="13">
        <v>125</v>
      </c>
      <c r="N4" s="9"/>
      <c r="O4" s="3"/>
      <c r="P4" s="10" t="s">
        <v>17</v>
      </c>
      <c r="Q4" s="10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2">
        <v>207</v>
      </c>
      <c r="J5" s="6" t="s">
        <v>2</v>
      </c>
      <c r="K5" s="13">
        <v>75</v>
      </c>
      <c r="N5" s="9"/>
      <c r="O5" s="3"/>
      <c r="P5" s="10" t="s">
        <v>18</v>
      </c>
      <c r="Q5" s="10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2">
        <v>301</v>
      </c>
      <c r="J6" s="6" t="s">
        <v>2</v>
      </c>
      <c r="K6" s="13">
        <v>300</v>
      </c>
      <c r="N6" s="9"/>
      <c r="O6" s="3"/>
      <c r="P6" s="10" t="s">
        <v>19</v>
      </c>
      <c r="Q6" s="10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2">
        <v>25</v>
      </c>
      <c r="J7" s="6" t="s">
        <v>2</v>
      </c>
      <c r="K7" s="13">
        <v>0</v>
      </c>
      <c r="N7" s="9"/>
      <c r="O7" s="3"/>
      <c r="P7" s="10"/>
      <c r="Q7" s="10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2">
        <v>34</v>
      </c>
      <c r="J8" s="6" t="s">
        <v>1</v>
      </c>
      <c r="K8" s="13">
        <f>(1.3*$B$19+1.2*$C$19+0.5*$D$19+1.4*$E$19)/25</f>
        <v>34</v>
      </c>
      <c r="N8" s="9"/>
      <c r="O8" s="3"/>
      <c r="P8" s="10" t="s">
        <v>20</v>
      </c>
      <c r="Q8" s="10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2">
        <v>25</v>
      </c>
      <c r="J9" s="6" t="s">
        <v>1</v>
      </c>
      <c r="K9" s="13">
        <f>0.023*B19+0.034*C19+0.046*D19+0.023*E19 + 0.034*F19</f>
        <v>25</v>
      </c>
      <c r="N9" s="9"/>
      <c r="O9" s="3"/>
      <c r="P9" s="10" t="s">
        <v>21</v>
      </c>
      <c r="Q9" s="10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2">
        <v>0</v>
      </c>
      <c r="J10" s="6" t="s">
        <v>12</v>
      </c>
      <c r="K10" s="13">
        <v>200</v>
      </c>
      <c r="N10" s="9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2">
        <v>131</v>
      </c>
      <c r="J11" s="6" t="s">
        <v>12</v>
      </c>
      <c r="K11" s="13">
        <v>200</v>
      </c>
      <c r="N11" s="9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2">
        <v>129</v>
      </c>
      <c r="J12" s="6" t="s">
        <v>12</v>
      </c>
      <c r="K12" s="13">
        <v>190</v>
      </c>
      <c r="N12" s="9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2">
        <v>207</v>
      </c>
      <c r="J13" s="6" t="s">
        <v>12</v>
      </c>
      <c r="K13" s="13">
        <v>260</v>
      </c>
      <c r="N13" s="9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2">
        <v>301</v>
      </c>
      <c r="J14" s="6" t="s">
        <v>12</v>
      </c>
      <c r="K14" s="13">
        <v>600</v>
      </c>
      <c r="N14" s="9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2">
        <v>25</v>
      </c>
      <c r="J15" s="6" t="s">
        <v>12</v>
      </c>
      <c r="K15" s="13">
        <v>25</v>
      </c>
      <c r="N15" s="9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2">
        <v>1.53</v>
      </c>
      <c r="J16" s="6" t="s">
        <v>12</v>
      </c>
      <c r="K16" s="13">
        <v>2</v>
      </c>
      <c r="N16" s="9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2">
        <v>33.345000000000006</v>
      </c>
      <c r="J17" s="6" t="s">
        <v>12</v>
      </c>
      <c r="K17" s="13">
        <f>0.85*(50+(H19*H17))</f>
        <v>42.5</v>
      </c>
      <c r="N17" s="9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2">
        <v>33.345000000000006</v>
      </c>
      <c r="J18" s="6" t="s">
        <v>1</v>
      </c>
      <c r="K18" s="13">
        <f>B18*B19+C18*C19+D18*D19+E18*E19+F18*F19+G18*G19</f>
        <v>33.345000000000006</v>
      </c>
      <c r="N18" s="9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9"/>
      <c r="O19" s="3"/>
    </row>
    <row r="20" spans="1:15" x14ac:dyDescent="0.25">
      <c r="N20" s="9"/>
      <c r="O20" s="3"/>
    </row>
    <row r="21" spans="1:15" x14ac:dyDescent="0.25">
      <c r="N21" s="9"/>
      <c r="O21" s="3"/>
    </row>
    <row r="22" spans="1:15" ht="18.75" customHeight="1" x14ac:dyDescent="0.25">
      <c r="N22" s="9"/>
      <c r="O22" s="3"/>
    </row>
    <row r="23" spans="1:15" ht="18" customHeight="1" x14ac:dyDescent="0.25">
      <c r="N23" s="9" t="s">
        <v>4</v>
      </c>
      <c r="O23" s="4"/>
    </row>
    <row r="24" spans="1:15" ht="15.75" x14ac:dyDescent="0.25">
      <c r="B24" s="6"/>
      <c r="C24" s="6"/>
      <c r="D24" s="6"/>
      <c r="E24" s="6"/>
      <c r="N24" s="9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2.3A 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2024-08-07T11:20:36Z</dcterms:modified>
</cp:coreProperties>
</file>