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INF\4º\ADA\adap1\"/>
    </mc:Choice>
  </mc:AlternateContent>
  <xr:revisionPtr revIDLastSave="0" documentId="13_ncr:1_{9DA42451-6DFD-448A-939C-432FE2D6C43D}" xr6:coauthVersionLast="47" xr6:coauthVersionMax="47" xr10:uidLastSave="{00000000-0000-0000-0000-000000000000}"/>
  <bookViews>
    <workbookView xWindow="2970" yWindow="-16320" windowWidth="29040" windowHeight="16440" xr2:uid="{C3DD8E36-B099-4B3E-878D-B4047BB6B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" i="1" l="1"/>
  <c r="A63" i="1"/>
  <c r="A64" i="1"/>
  <c r="A65" i="1"/>
  <c r="A66" i="1"/>
  <c r="A67" i="1"/>
  <c r="A68" i="1"/>
  <c r="A69" i="1"/>
  <c r="A70" i="1"/>
  <c r="A71" i="1"/>
  <c r="A62" i="1"/>
  <c r="E3" i="1"/>
  <c r="E13" i="1"/>
  <c r="E4" i="1"/>
  <c r="E5" i="1"/>
  <c r="E6" i="1"/>
  <c r="E7" i="1"/>
  <c r="E8" i="1"/>
  <c r="E9" i="1"/>
  <c r="E10" i="1"/>
  <c r="E11" i="1"/>
  <c r="E12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G3" i="1"/>
  <c r="F3" i="1"/>
  <c r="C50" i="1"/>
  <c r="C51" i="1"/>
  <c r="C52" i="1"/>
  <c r="C53" i="1"/>
  <c r="C54" i="1"/>
  <c r="C55" i="1"/>
  <c r="C56" i="1"/>
  <c r="C57" i="1"/>
  <c r="C58" i="1"/>
  <c r="C49" i="1"/>
  <c r="C63" i="1"/>
  <c r="C64" i="1"/>
  <c r="C65" i="1"/>
  <c r="C66" i="1"/>
  <c r="C67" i="1"/>
  <c r="C68" i="1"/>
  <c r="C69" i="1"/>
  <c r="C70" i="1"/>
  <c r="C71" i="1"/>
  <c r="C62" i="1"/>
  <c r="B50" i="1"/>
  <c r="B51" i="1"/>
  <c r="B52" i="1"/>
  <c r="B53" i="1"/>
  <c r="B54" i="1"/>
  <c r="B55" i="1"/>
  <c r="B56" i="1"/>
  <c r="B57" i="1"/>
  <c r="B58" i="1"/>
  <c r="B49" i="1"/>
  <c r="B72" i="1"/>
  <c r="B63" i="1"/>
  <c r="B64" i="1"/>
  <c r="B65" i="1"/>
  <c r="B66" i="1"/>
  <c r="B67" i="1"/>
  <c r="B68" i="1"/>
  <c r="B69" i="1"/>
  <c r="B70" i="1"/>
  <c r="B71" i="1"/>
  <c r="B62" i="1"/>
  <c r="A50" i="1"/>
  <c r="A51" i="1"/>
  <c r="A52" i="1"/>
  <c r="A53" i="1"/>
  <c r="A54" i="1"/>
  <c r="A55" i="1"/>
  <c r="A56" i="1"/>
  <c r="A57" i="1"/>
  <c r="A58" i="1"/>
  <c r="A49" i="1"/>
  <c r="E19" i="1"/>
  <c r="G36" i="1"/>
  <c r="G45" i="1" s="1"/>
  <c r="G37" i="1"/>
  <c r="G38" i="1"/>
  <c r="G39" i="1"/>
  <c r="G40" i="1"/>
  <c r="G41" i="1"/>
  <c r="G42" i="1"/>
  <c r="G43" i="1"/>
  <c r="G44" i="1"/>
  <c r="G35" i="1"/>
  <c r="F36" i="1"/>
  <c r="F45" i="1" s="1"/>
  <c r="F37" i="1"/>
  <c r="F38" i="1"/>
  <c r="F39" i="1"/>
  <c r="F40" i="1"/>
  <c r="F41" i="1"/>
  <c r="F42" i="1"/>
  <c r="F43" i="1"/>
  <c r="F44" i="1"/>
  <c r="E36" i="1"/>
  <c r="E37" i="1"/>
  <c r="E38" i="1"/>
  <c r="E39" i="1"/>
  <c r="E40" i="1"/>
  <c r="E41" i="1"/>
  <c r="E42" i="1"/>
  <c r="E43" i="1"/>
  <c r="E44" i="1"/>
  <c r="E35" i="1"/>
  <c r="G29" i="1"/>
  <c r="G20" i="1"/>
  <c r="G21" i="1"/>
  <c r="G22" i="1"/>
  <c r="G23" i="1"/>
  <c r="G24" i="1"/>
  <c r="G25" i="1"/>
  <c r="G26" i="1"/>
  <c r="G27" i="1"/>
  <c r="G28" i="1"/>
  <c r="G19" i="1"/>
  <c r="F29" i="1"/>
  <c r="F20" i="1"/>
  <c r="F21" i="1"/>
  <c r="F22" i="1"/>
  <c r="F23" i="1"/>
  <c r="F24" i="1"/>
  <c r="F25" i="1"/>
  <c r="F26" i="1"/>
  <c r="F27" i="1"/>
  <c r="F28" i="1"/>
  <c r="F19" i="1"/>
  <c r="E29" i="1"/>
  <c r="E20" i="1"/>
  <c r="E21" i="1"/>
  <c r="E22" i="1"/>
  <c r="E23" i="1"/>
  <c r="E24" i="1"/>
  <c r="E25" i="1"/>
  <c r="E26" i="1"/>
  <c r="E27" i="1"/>
  <c r="E28" i="1"/>
  <c r="C72" i="1" l="1"/>
  <c r="G13" i="1"/>
  <c r="E45" i="1"/>
  <c r="F13" i="1"/>
</calcChain>
</file>

<file path=xl/sharedStrings.xml><?xml version="1.0" encoding="utf-8"?>
<sst xmlns="http://schemas.openxmlformats.org/spreadsheetml/2006/main" count="31" uniqueCount="14">
  <si>
    <t>ALGORITMO: 1</t>
  </si>
  <si>
    <t>Tamaño</t>
  </si>
  <si>
    <t>NumComp</t>
  </si>
  <si>
    <t>NumAsign</t>
  </si>
  <si>
    <t>TiempoEmpleado</t>
  </si>
  <si>
    <t>ALGORITMO: 2</t>
  </si>
  <si>
    <t>ALGORITMO: 3</t>
  </si>
  <si>
    <t>Constante Comp</t>
  </si>
  <si>
    <t>Constante Asig</t>
  </si>
  <si>
    <t>Constante Tiempo</t>
  </si>
  <si>
    <t xml:space="preserve"> </t>
  </si>
  <si>
    <t>Aprox (3 x n1.2)</t>
  </si>
  <si>
    <t>Aprox 3 x n1.3</t>
  </si>
  <si>
    <t>Aprox 3 x n1.4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</si>
</sst>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NumComp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ALGORITMO: 1</c:v>
                </c:pt>
                <c:pt idx="1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A-4FC9-9E1A-67C71DD8ACA4}"/>
            </c:ext>
          </c:extLst>
        </c:ser>
        <c:ser>
          <c:idx val="2"/>
          <c:order val="1"/>
          <c:tx>
            <c:v>ALGORITMO : 3 NumComp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Sheet1!$B$35:$B$44</c:f>
              <c:numCache>
                <c:formatCode>General</c:formatCode>
                <c:ptCount val="10"/>
                <c:pt idx="0">
                  <c:v>126459</c:v>
                </c:pt>
                <c:pt idx="1">
                  <c:v>273926</c:v>
                </c:pt>
                <c:pt idx="2">
                  <c:v>429087</c:v>
                </c:pt>
                <c:pt idx="3">
                  <c:v>589877</c:v>
                </c:pt>
                <c:pt idx="4">
                  <c:v>754143</c:v>
                </c:pt>
                <c:pt idx="5">
                  <c:v>921081</c:v>
                </c:pt>
                <c:pt idx="6">
                  <c:v>1090902</c:v>
                </c:pt>
                <c:pt idx="7">
                  <c:v>1263712</c:v>
                </c:pt>
                <c:pt idx="8">
                  <c:v>1437955</c:v>
                </c:pt>
                <c:pt idx="9">
                  <c:v>1613199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A-4FC9-9E1A-67C71DD8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91475797800558"/>
          <c:y val="0.87847112860892385"/>
          <c:w val="0.51624973766541971"/>
          <c:h val="0.12152887139107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NumComp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ALGORITMO: 1</c:v>
                </c:pt>
                <c:pt idx="1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1-4876-AF98-17708864F4DA}"/>
            </c:ext>
          </c:extLst>
        </c:ser>
        <c:ser>
          <c:idx val="1"/>
          <c:order val="1"/>
          <c:tx>
            <c:v>ALGORITMO: 2 NumComp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Sheet1!$B$19:$B$28</c:f>
              <c:numCache>
                <c:formatCode>General</c:formatCode>
                <c:ptCount val="10"/>
                <c:pt idx="0">
                  <c:v>39443223</c:v>
                </c:pt>
                <c:pt idx="1">
                  <c:v>158132881</c:v>
                </c:pt>
                <c:pt idx="2">
                  <c:v>354742380</c:v>
                </c:pt>
                <c:pt idx="3">
                  <c:v>629806868</c:v>
                </c:pt>
                <c:pt idx="4">
                  <c:v>985213507</c:v>
                </c:pt>
                <c:pt idx="5">
                  <c:v>1418606757</c:v>
                </c:pt>
                <c:pt idx="6">
                  <c:v>1931602346</c:v>
                </c:pt>
                <c:pt idx="7">
                  <c:v>2521462430</c:v>
                </c:pt>
                <c:pt idx="8">
                  <c:v>3194401800</c:v>
                </c:pt>
                <c:pt idx="9">
                  <c:v>3940468840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1-4876-AF98-17708864F4DA}"/>
            </c:ext>
          </c:extLst>
        </c:ser>
        <c:ser>
          <c:idx val="2"/>
          <c:order val="2"/>
          <c:tx>
            <c:v>ALGORITMO : 3 NumComp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Sheet1!$B$35:$B$44</c:f>
              <c:numCache>
                <c:formatCode>General</c:formatCode>
                <c:ptCount val="10"/>
                <c:pt idx="0">
                  <c:v>126459</c:v>
                </c:pt>
                <c:pt idx="1">
                  <c:v>273926</c:v>
                </c:pt>
                <c:pt idx="2">
                  <c:v>429087</c:v>
                </c:pt>
                <c:pt idx="3">
                  <c:v>589877</c:v>
                </c:pt>
                <c:pt idx="4">
                  <c:v>754143</c:v>
                </c:pt>
                <c:pt idx="5">
                  <c:v>921081</c:v>
                </c:pt>
                <c:pt idx="6">
                  <c:v>1090902</c:v>
                </c:pt>
                <c:pt idx="7">
                  <c:v>1263712</c:v>
                </c:pt>
                <c:pt idx="8">
                  <c:v>1437955</c:v>
                </c:pt>
                <c:pt idx="9">
                  <c:v>1613199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1-4876-AF98-17708864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74389855557644"/>
          <c:y val="0.82291557305336838"/>
          <c:w val="0.46019675479710914"/>
          <c:h val="0.14004738990959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NumAsig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ALGORITMO : 1 NumAsig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330173</c:v>
                </c:pt>
                <c:pt idx="1">
                  <c:v>743346</c:v>
                </c:pt>
                <c:pt idx="2">
                  <c:v>1218167</c:v>
                </c:pt>
                <c:pt idx="3">
                  <c:v>1712612</c:v>
                </c:pt>
                <c:pt idx="4">
                  <c:v>2228408</c:v>
                </c:pt>
                <c:pt idx="5">
                  <c:v>2764060</c:v>
                </c:pt>
                <c:pt idx="6">
                  <c:v>3302219</c:v>
                </c:pt>
                <c:pt idx="7">
                  <c:v>3915141</c:v>
                </c:pt>
                <c:pt idx="8">
                  <c:v>4535750</c:v>
                </c:pt>
                <c:pt idx="9">
                  <c:v>5107727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5-4EEA-9450-D71E195DD327}"/>
            </c:ext>
          </c:extLst>
        </c:ser>
        <c:ser>
          <c:idx val="2"/>
          <c:order val="1"/>
          <c:tx>
            <c:v>ALGORITMO : 3 NumAsig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Sheet1!$C$35:$C$44</c:f>
              <c:numCache>
                <c:formatCode>General</c:formatCode>
                <c:ptCount val="10"/>
                <c:pt idx="0">
                  <c:v>280593</c:v>
                </c:pt>
                <c:pt idx="1">
                  <c:v>603187</c:v>
                </c:pt>
                <c:pt idx="2">
                  <c:v>939187</c:v>
                </c:pt>
                <c:pt idx="3">
                  <c:v>1290374</c:v>
                </c:pt>
                <c:pt idx="4">
                  <c:v>1647374</c:v>
                </c:pt>
                <c:pt idx="5">
                  <c:v>2004374</c:v>
                </c:pt>
                <c:pt idx="6">
                  <c:v>2370748</c:v>
                </c:pt>
                <c:pt idx="7">
                  <c:v>2748748</c:v>
                </c:pt>
                <c:pt idx="8">
                  <c:v>3126748</c:v>
                </c:pt>
                <c:pt idx="9">
                  <c:v>3504748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5-4EEA-9450-D71E195D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64577216841955"/>
          <c:y val="0.86458223972003501"/>
          <c:w val="0.41643538122362322"/>
          <c:h val="0.1076399825021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NumAsig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ALGORITMO : 1 NumAsig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330173</c:v>
                </c:pt>
                <c:pt idx="1">
                  <c:v>743346</c:v>
                </c:pt>
                <c:pt idx="2">
                  <c:v>1218167</c:v>
                </c:pt>
                <c:pt idx="3">
                  <c:v>1712612</c:v>
                </c:pt>
                <c:pt idx="4">
                  <c:v>2228408</c:v>
                </c:pt>
                <c:pt idx="5">
                  <c:v>2764060</c:v>
                </c:pt>
                <c:pt idx="6">
                  <c:v>3302219</c:v>
                </c:pt>
                <c:pt idx="7">
                  <c:v>3915141</c:v>
                </c:pt>
                <c:pt idx="8">
                  <c:v>4535750</c:v>
                </c:pt>
                <c:pt idx="9">
                  <c:v>5107727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F-4045-A49C-3D4079E32BF1}"/>
            </c:ext>
          </c:extLst>
        </c:ser>
        <c:ser>
          <c:idx val="1"/>
          <c:order val="1"/>
          <c:tx>
            <c:v>ALGORITMO : 2 NumAsig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Sheet1!$C$19:$C$28</c:f>
              <c:numCache>
                <c:formatCode>General</c:formatCode>
                <c:ptCount val="10"/>
                <c:pt idx="0">
                  <c:v>78748328</c:v>
                </c:pt>
                <c:pt idx="1">
                  <c:v>315358899</c:v>
                </c:pt>
                <c:pt idx="2">
                  <c:v>708249514</c:v>
                </c:pt>
                <c:pt idx="3">
                  <c:v>1258012899</c:v>
                </c:pt>
                <c:pt idx="4">
                  <c:v>1968005009</c:v>
                </c:pt>
                <c:pt idx="5">
                  <c:v>2832826343</c:v>
                </c:pt>
                <c:pt idx="6">
                  <c:v>3862090775</c:v>
                </c:pt>
                <c:pt idx="7">
                  <c:v>5040283928</c:v>
                </c:pt>
                <c:pt idx="8">
                  <c:v>6385629590</c:v>
                </c:pt>
                <c:pt idx="9">
                  <c:v>7878875497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F-4045-A49C-3D4079E32BF1}"/>
            </c:ext>
          </c:extLst>
        </c:ser>
        <c:ser>
          <c:idx val="2"/>
          <c:order val="2"/>
          <c:tx>
            <c:v>ALGORITMO : 3 NumAsig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Sheet1!$C$35:$C$44</c:f>
              <c:numCache>
                <c:formatCode>General</c:formatCode>
                <c:ptCount val="10"/>
                <c:pt idx="0">
                  <c:v>280593</c:v>
                </c:pt>
                <c:pt idx="1">
                  <c:v>603187</c:v>
                </c:pt>
                <c:pt idx="2">
                  <c:v>939187</c:v>
                </c:pt>
                <c:pt idx="3">
                  <c:v>1290374</c:v>
                </c:pt>
                <c:pt idx="4">
                  <c:v>1647374</c:v>
                </c:pt>
                <c:pt idx="5">
                  <c:v>2004374</c:v>
                </c:pt>
                <c:pt idx="6">
                  <c:v>2370748</c:v>
                </c:pt>
                <c:pt idx="7">
                  <c:v>2748748</c:v>
                </c:pt>
                <c:pt idx="8">
                  <c:v>3126748</c:v>
                </c:pt>
                <c:pt idx="9">
                  <c:v>3504748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F-4045-A49C-3D4079E3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95048115109301"/>
          <c:y val="0.81828594342373873"/>
          <c:w val="0.41082042279752706"/>
          <c:h val="0.16782516768737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ALGORITMO : 1 TiempoEmp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1200000</c:v>
                </c:pt>
                <c:pt idx="1">
                  <c:v>1650000</c:v>
                </c:pt>
                <c:pt idx="2">
                  <c:v>2750000</c:v>
                </c:pt>
                <c:pt idx="3">
                  <c:v>4500000</c:v>
                </c:pt>
                <c:pt idx="4">
                  <c:v>5800000</c:v>
                </c:pt>
                <c:pt idx="5">
                  <c:v>6400000</c:v>
                </c:pt>
                <c:pt idx="6">
                  <c:v>7100000</c:v>
                </c:pt>
                <c:pt idx="7">
                  <c:v>8350000</c:v>
                </c:pt>
                <c:pt idx="8">
                  <c:v>10100000</c:v>
                </c:pt>
                <c:pt idx="9">
                  <c:v>11000000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4-4851-A662-EA0C0333D15C}"/>
            </c:ext>
          </c:extLst>
        </c:ser>
        <c:ser>
          <c:idx val="2"/>
          <c:order val="1"/>
          <c:tx>
            <c:v>ALGORITMO : 3 TiempoEmp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Sheet1!$D$35:$D$44</c:f>
              <c:numCache>
                <c:formatCode>General</c:formatCode>
                <c:ptCount val="10"/>
                <c:pt idx="0">
                  <c:v>1600000</c:v>
                </c:pt>
                <c:pt idx="1">
                  <c:v>2100000</c:v>
                </c:pt>
                <c:pt idx="2">
                  <c:v>2800000</c:v>
                </c:pt>
                <c:pt idx="3">
                  <c:v>4100000</c:v>
                </c:pt>
                <c:pt idx="4">
                  <c:v>5250000</c:v>
                </c:pt>
                <c:pt idx="5">
                  <c:v>6500000</c:v>
                </c:pt>
                <c:pt idx="6">
                  <c:v>8150000</c:v>
                </c:pt>
                <c:pt idx="7">
                  <c:v>8850000</c:v>
                </c:pt>
                <c:pt idx="8">
                  <c:v>10250000</c:v>
                </c:pt>
                <c:pt idx="9">
                  <c:v>11250000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4-4851-A662-EA0C0333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14970057232797"/>
          <c:y val="0.85995261009040536"/>
          <c:w val="0.552037191370647"/>
          <c:h val="0.1076399825021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ALGORITMO : 1 TiempoEmp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1200000</c:v>
                </c:pt>
                <c:pt idx="1">
                  <c:v>1650000</c:v>
                </c:pt>
                <c:pt idx="2">
                  <c:v>2750000</c:v>
                </c:pt>
                <c:pt idx="3">
                  <c:v>4500000</c:v>
                </c:pt>
                <c:pt idx="4">
                  <c:v>5800000</c:v>
                </c:pt>
                <c:pt idx="5">
                  <c:v>6400000</c:v>
                </c:pt>
                <c:pt idx="6">
                  <c:v>7100000</c:v>
                </c:pt>
                <c:pt idx="7">
                  <c:v>8350000</c:v>
                </c:pt>
                <c:pt idx="8">
                  <c:v>10100000</c:v>
                </c:pt>
                <c:pt idx="9">
                  <c:v>11000000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3-4A7C-975A-391A575A73B8}"/>
            </c:ext>
          </c:extLst>
        </c:ser>
        <c:ser>
          <c:idx val="1"/>
          <c:order val="1"/>
          <c:tx>
            <c:v>ALGORITMO : 2 TiempoEmp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Sheet1!$D$19:$D$28</c:f>
              <c:numCache>
                <c:formatCode>General</c:formatCode>
                <c:ptCount val="10"/>
                <c:pt idx="0">
                  <c:v>78150000</c:v>
                </c:pt>
                <c:pt idx="1">
                  <c:v>367700000</c:v>
                </c:pt>
                <c:pt idx="2">
                  <c:v>829000000</c:v>
                </c:pt>
                <c:pt idx="3">
                  <c:v>1481650000</c:v>
                </c:pt>
                <c:pt idx="4">
                  <c:v>2324200000</c:v>
                </c:pt>
                <c:pt idx="5">
                  <c:v>3349050000</c:v>
                </c:pt>
                <c:pt idx="6">
                  <c:v>4564850000</c:v>
                </c:pt>
                <c:pt idx="7">
                  <c:v>5988400000</c:v>
                </c:pt>
                <c:pt idx="8">
                  <c:v>7534300000</c:v>
                </c:pt>
                <c:pt idx="9">
                  <c:v>9286550000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3-4A7C-975A-391A575A73B8}"/>
            </c:ext>
          </c:extLst>
        </c:ser>
        <c:ser>
          <c:idx val="2"/>
          <c:order val="2"/>
          <c:tx>
            <c:v>ALGORITMO : 3 TiempoEmp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Sheet1!$D$35:$D$44</c:f>
              <c:numCache>
                <c:formatCode>General</c:formatCode>
                <c:ptCount val="10"/>
                <c:pt idx="0">
                  <c:v>1600000</c:v>
                </c:pt>
                <c:pt idx="1">
                  <c:v>2100000</c:v>
                </c:pt>
                <c:pt idx="2">
                  <c:v>2800000</c:v>
                </c:pt>
                <c:pt idx="3">
                  <c:v>4100000</c:v>
                </c:pt>
                <c:pt idx="4">
                  <c:v>5250000</c:v>
                </c:pt>
                <c:pt idx="5">
                  <c:v>6500000</c:v>
                </c:pt>
                <c:pt idx="6">
                  <c:v>8150000</c:v>
                </c:pt>
                <c:pt idx="7">
                  <c:v>8850000</c:v>
                </c:pt>
                <c:pt idx="8">
                  <c:v>10250000</c:v>
                </c:pt>
                <c:pt idx="9">
                  <c:v>11250000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3-4A7C-975A-391A575A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58752"/>
        <c:axId val="1219786016"/>
      </c:lineChart>
      <c:catAx>
        <c:axId val="8900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016"/>
        <c:crosses val="autoZero"/>
        <c:auto val="1"/>
        <c:lblAlgn val="ctr"/>
        <c:lblOffset val="100"/>
        <c:noMultiLvlLbl val="0"/>
      </c:catAx>
      <c:valAx>
        <c:axId val="1219786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00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587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80205940804178"/>
          <c:y val="0.83217483231262757"/>
          <c:w val="0.481850195528811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Aprox </a:t>
            </a:r>
            <a:r>
              <a:rPr lang="es-ES" sz="1800">
                <a:effectLst/>
              </a:rPr>
              <a:t>n</a:t>
            </a:r>
            <a:r>
              <a:rPr lang="es-ES" sz="1800" baseline="30000">
                <a:effectLst/>
              </a:rPr>
              <a:t>1.2</a:t>
            </a:r>
            <a:endParaRPr lang="en-GB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NumComp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1-498F-91CB-609BA087F508}"/>
            </c:ext>
          </c:extLst>
        </c:ser>
        <c:ser>
          <c:idx val="2"/>
          <c:order val="1"/>
          <c:tx>
            <c:strRef>
              <c:f>Sheet1!$A$48</c:f>
              <c:strCache>
                <c:ptCount val="1"/>
                <c:pt idx="0">
                  <c:v>Aprox (3 x n1.2)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Sheet1!$A$49:$A$58</c:f>
              <c:numCache>
                <c:formatCode>General</c:formatCode>
                <c:ptCount val="10"/>
                <c:pt idx="0">
                  <c:v>189287.20334405801</c:v>
                </c:pt>
                <c:pt idx="1">
                  <c:v>434867.79820661678</c:v>
                </c:pt>
                <c:pt idx="2">
                  <c:v>707402.7770369607</c:v>
                </c:pt>
                <c:pt idx="3">
                  <c:v>999063.84888224653</c:v>
                </c:pt>
                <c:pt idx="4">
                  <c:v>1305825.8449441856</c:v>
                </c:pt>
                <c:pt idx="5">
                  <c:v>1625184.8126053824</c:v>
                </c:pt>
                <c:pt idx="6">
                  <c:v>1955414.821699155</c:v>
                </c:pt>
                <c:pt idx="7">
                  <c:v>2295245.9994960865</c:v>
                </c:pt>
                <c:pt idx="8">
                  <c:v>2643700.5783746336</c:v>
                </c:pt>
                <c:pt idx="9">
                  <c:v>2999999.9999999986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1-498F-91CB-609BA087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52912"/>
        <c:axId val="674391136"/>
      </c:lineChart>
      <c:catAx>
        <c:axId val="6792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91136"/>
        <c:crosses val="autoZero"/>
        <c:auto val="1"/>
        <c:lblAlgn val="ctr"/>
        <c:lblOffset val="100"/>
        <c:noMultiLvlLbl val="0"/>
      </c:catAx>
      <c:valAx>
        <c:axId val="674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Aprox </a:t>
            </a:r>
            <a:r>
              <a:rPr lang="es-E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</a:t>
            </a:r>
            <a:r>
              <a:rPr lang="es-ES" sz="1800" b="0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1.3</a:t>
            </a:r>
            <a:endParaRPr lang="en-GB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2-4A4D-9471-52812F532938}"/>
            </c:ext>
          </c:extLst>
        </c:ser>
        <c:ser>
          <c:idx val="1"/>
          <c:order val="1"/>
          <c:tx>
            <c:strRef>
              <c:f>Sheet1!$B$48</c:f>
              <c:strCache>
                <c:ptCount val="1"/>
                <c:pt idx="0">
                  <c:v>Aprox 3 x n1.3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Sheet1!$B$49:$B$58</c:f>
              <c:numCache>
                <c:formatCode>General</c:formatCode>
                <c:ptCount val="10"/>
                <c:pt idx="0">
                  <c:v>162847.77552537972</c:v>
                </c:pt>
                <c:pt idx="1">
                  <c:v>400978.25812743546</c:v>
                </c:pt>
                <c:pt idx="2">
                  <c:v>679265.35050157213</c:v>
                </c:pt>
                <c:pt idx="3">
                  <c:v>987324.28473273688</c:v>
                </c:pt>
                <c:pt idx="4">
                  <c:v>1319601.608309743</c:v>
                </c:pt>
                <c:pt idx="5">
                  <c:v>1672547.4828975725</c:v>
                </c:pt>
                <c:pt idx="6">
                  <c:v>2043663.0016654094</c:v>
                </c:pt>
                <c:pt idx="7">
                  <c:v>2431077.5546169467</c:v>
                </c:pt>
                <c:pt idx="8">
                  <c:v>2833329.5613246765</c:v>
                </c:pt>
                <c:pt idx="9">
                  <c:v>3249240.2958230102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2-4A4D-9471-52812F53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03440"/>
        <c:axId val="321204832"/>
      </c:lineChart>
      <c:catAx>
        <c:axId val="7015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04832"/>
        <c:crosses val="autoZero"/>
        <c:auto val="1"/>
        <c:lblAlgn val="ctr"/>
        <c:lblOffset val="100"/>
        <c:noMultiLvlLbl val="0"/>
      </c:catAx>
      <c:valAx>
        <c:axId val="321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Aprox </a:t>
            </a:r>
            <a:r>
              <a:rPr lang="es-E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</a:t>
            </a:r>
            <a:r>
              <a:rPr lang="es-ES" sz="1800" b="0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1.4</a:t>
            </a:r>
            <a:endParaRPr lang="en-GB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172497</c:v>
                </c:pt>
                <c:pt idx="1">
                  <c:v>417670</c:v>
                </c:pt>
                <c:pt idx="2">
                  <c:v>682156</c:v>
                </c:pt>
                <c:pt idx="3">
                  <c:v>987601</c:v>
                </c:pt>
                <c:pt idx="4">
                  <c:v>1314397</c:v>
                </c:pt>
                <c:pt idx="5">
                  <c:v>1661050</c:v>
                </c:pt>
                <c:pt idx="6">
                  <c:v>2010208</c:v>
                </c:pt>
                <c:pt idx="7">
                  <c:v>2434131</c:v>
                </c:pt>
                <c:pt idx="8">
                  <c:v>2738740</c:v>
                </c:pt>
                <c:pt idx="9">
                  <c:v>3100717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8-4F7B-B101-37F1C02A7D02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Aprox 3 x n1.4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140651.26335655054</c:v>
                </c:pt>
                <c:pt idx="1">
                  <c:v>371180.90931833972</c:v>
                </c:pt>
                <c:pt idx="2">
                  <c:v>654807.12151639897</c:v>
                </c:pt>
                <c:pt idx="3">
                  <c:v>979552.2923468512</c:v>
                </c:pt>
                <c:pt idx="4">
                  <c:v>1338756.6573703072</c:v>
                </c:pt>
                <c:pt idx="5">
                  <c:v>1728046.353742633</c:v>
                </c:pt>
                <c:pt idx="6">
                  <c:v>2144277.0305309533</c:v>
                </c:pt>
                <c:pt idx="7">
                  <c:v>2585053.9975347864</c:v>
                </c:pt>
                <c:pt idx="8">
                  <c:v>3048478.5998804444</c:v>
                </c:pt>
                <c:pt idx="9">
                  <c:v>3533000.0000000019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8-4F7B-B101-37F1C02A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33712"/>
        <c:axId val="662463248"/>
      </c:lineChart>
      <c:catAx>
        <c:axId val="6792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63248"/>
        <c:crosses val="autoZero"/>
        <c:auto val="1"/>
        <c:lblAlgn val="ctr"/>
        <c:lblOffset val="100"/>
        <c:noMultiLvlLbl val="0"/>
      </c:catAx>
      <c:valAx>
        <c:axId val="6624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600524</xdr:colOff>
      <xdr:row>17</xdr:row>
      <xdr:rowOff>33776</xdr:rowOff>
    </xdr:from>
    <xdr:to>
      <xdr:col>15</xdr:col>
      <xdr:colOff>291010</xdr:colOff>
      <xdr:row>31</xdr:row>
      <xdr:rowOff>106854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45A8EAC-A245-5E9E-2538-7AF55EDA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29717</xdr:colOff>
      <xdr:row>1</xdr:row>
      <xdr:rowOff>38539</xdr:rowOff>
    </xdr:from>
    <xdr:to>
      <xdr:col>15</xdr:col>
      <xdr:colOff>340135</xdr:colOff>
      <xdr:row>15</xdr:row>
      <xdr:rowOff>122359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837ED4F-817B-4F22-BB1F-0F15B1BEE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478630</xdr:colOff>
      <xdr:row>17</xdr:row>
      <xdr:rowOff>35167</xdr:rowOff>
    </xdr:from>
    <xdr:to>
      <xdr:col>23</xdr:col>
      <xdr:colOff>165977</xdr:colOff>
      <xdr:row>31</xdr:row>
      <xdr:rowOff>108245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E1B8371-636E-409E-9147-B8E5CCE3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473679</xdr:colOff>
      <xdr:row>1</xdr:row>
      <xdr:rowOff>29170</xdr:rowOff>
    </xdr:from>
    <xdr:to>
      <xdr:col>23</xdr:col>
      <xdr:colOff>161026</xdr:colOff>
      <xdr:row>15</xdr:row>
      <xdr:rowOff>105370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DA06890-EE4E-4768-906F-5924F4005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417937</xdr:colOff>
      <xdr:row>16</xdr:row>
      <xdr:rowOff>162667</xdr:rowOff>
    </xdr:from>
    <xdr:to>
      <xdr:col>31</xdr:col>
      <xdr:colOff>81155</xdr:colOff>
      <xdr:row>31</xdr:row>
      <xdr:rowOff>54931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D81F857-6AE2-4702-8511-E64ABC12D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369201</xdr:colOff>
      <xdr:row>0</xdr:row>
      <xdr:rowOff>94410</xdr:rowOff>
    </xdr:from>
    <xdr:to>
      <xdr:col>31</xdr:col>
      <xdr:colOff>32419</xdr:colOff>
      <xdr:row>14</xdr:row>
      <xdr:rowOff>178229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1BDBF93-CA89-4226-B469-FF1B1BE50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198614</xdr:colOff>
      <xdr:row>51</xdr:row>
      <xdr:rowOff>58561</xdr:rowOff>
    </xdr:from>
    <xdr:to>
      <xdr:col>7</xdr:col>
      <xdr:colOff>98872</xdr:colOff>
      <xdr:row>66</xdr:row>
      <xdr:rowOff>6380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EC07A-F051-4847-2C20-1CAD8D7D6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160399</xdr:colOff>
      <xdr:row>51</xdr:row>
      <xdr:rowOff>65809</xdr:rowOff>
    </xdr:from>
    <xdr:to>
      <xdr:col>14</xdr:col>
      <xdr:colOff>216477</xdr:colOff>
      <xdr:row>65</xdr:row>
      <xdr:rowOff>137061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B0886C-8C76-E6C2-4CC0-9D544403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362755</xdr:colOff>
      <xdr:row>51</xdr:row>
      <xdr:rowOff>65809</xdr:rowOff>
    </xdr:from>
    <xdr:to>
      <xdr:col>22</xdr:col>
      <xdr:colOff>78088</xdr:colOff>
      <xdr:row>65</xdr:row>
      <xdr:rowOff>137061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C631E8-DF94-73BF-97C1-CFCD9CCD6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1B8E-48A5-41C4-869D-F6112BF86A8B}">
  <dimension ref="A1:G72"/>
  <sheetViews>
    <sheetView tabSelected="1" zoomScale="115" zoomScaleNormal="115" workbookViewId="0">
      <selection activeCell="H16" sqref="H16"/>
    </sheetView>
  </sheetViews>
  <sheetFormatPr defaultColWidth="9.140625" defaultRowHeight="15" x14ac:dyDescent="0.25"/>
  <cols>
    <col min="1" max="1" width="20.85546875" customWidth="1"/>
    <col min="2" max="2" width="17.42578125" customWidth="1"/>
    <col min="3" max="3" width="22.28515625" customWidth="1"/>
    <col min="4" max="4" width="24.7109375" customWidth="1"/>
    <col min="5" max="5" width="14.85546875" bestFit="1" customWidth="1"/>
    <col min="6" max="6" width="13.7109375" bestFit="1" customWidth="1"/>
    <col min="7" max="7" width="16.28515625" bestFit="1" customWidth="1"/>
    <col min="9" max="9" width="13" bestFit="1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7</v>
      </c>
      <c r="F2" t="s">
        <v>8</v>
      </c>
      <c r="G2" t="s">
        <v>9</v>
      </c>
    </row>
    <row r="3" spans="1:7" x14ac:dyDescent="0.25">
      <c r="A3">
        <v>10000</v>
      </c>
      <c r="B3">
        <v>172497</v>
      </c>
      <c r="C3">
        <v>330173</v>
      </c>
      <c r="D3">
        <v>1200000</v>
      </c>
      <c r="E3">
        <f>B3/(A3^1.3)</f>
        <v>1.0883824905079968</v>
      </c>
      <c r="F3">
        <f>C3/(A3^1.3)</f>
        <v>2.0832507929905848</v>
      </c>
      <c r="G3">
        <f>D3/(A3^1.3)</f>
        <v>7.5714881337623048</v>
      </c>
    </row>
    <row r="4" spans="1:7" x14ac:dyDescent="0.25">
      <c r="A4">
        <v>20000</v>
      </c>
      <c r="B4">
        <v>417670</v>
      </c>
      <c r="C4">
        <v>743346</v>
      </c>
      <c r="D4">
        <v>1650000</v>
      </c>
      <c r="E4">
        <f t="shared" ref="E4:E12" si="0">B4/(A4^1.3)</f>
        <v>1.0702723060451058</v>
      </c>
      <c r="F4">
        <f t="shared" ref="F4:F12" si="1">C4/(A4^1.3)</f>
        <v>1.9048115440644653</v>
      </c>
      <c r="G4">
        <f t="shared" ref="G4:G12" si="2">D4/(A4^1.3)</f>
        <v>4.2280970741839834</v>
      </c>
    </row>
    <row r="5" spans="1:7" x14ac:dyDescent="0.25">
      <c r="A5">
        <v>30000</v>
      </c>
      <c r="B5">
        <v>682156</v>
      </c>
      <c r="C5">
        <v>1218167</v>
      </c>
      <c r="D5">
        <v>2750000</v>
      </c>
      <c r="E5">
        <f t="shared" si="0"/>
        <v>1.0318725804024032</v>
      </c>
      <c r="F5">
        <f t="shared" si="1"/>
        <v>1.8426769326239956</v>
      </c>
      <c r="G5">
        <f t="shared" si="2"/>
        <v>4.1598250196532884</v>
      </c>
    </row>
    <row r="6" spans="1:7" x14ac:dyDescent="0.25">
      <c r="A6">
        <v>40000</v>
      </c>
      <c r="B6">
        <v>987601</v>
      </c>
      <c r="C6">
        <v>1712612</v>
      </c>
      <c r="D6">
        <v>4500000</v>
      </c>
      <c r="E6">
        <f t="shared" si="0"/>
        <v>1.0277879752291212</v>
      </c>
      <c r="F6">
        <f t="shared" si="1"/>
        <v>1.7823007670436704</v>
      </c>
      <c r="G6">
        <f t="shared" si="2"/>
        <v>4.6831117916355351</v>
      </c>
    </row>
    <row r="7" spans="1:7" x14ac:dyDescent="0.25">
      <c r="A7">
        <v>50000</v>
      </c>
      <c r="B7">
        <v>1314397</v>
      </c>
      <c r="C7">
        <v>2228408</v>
      </c>
      <c r="D7">
        <v>5800000</v>
      </c>
      <c r="E7">
        <f t="shared" si="0"/>
        <v>1.0234474624730787</v>
      </c>
      <c r="F7">
        <f t="shared" si="1"/>
        <v>1.7351367303445677</v>
      </c>
      <c r="G7">
        <f t="shared" si="2"/>
        <v>4.5161357507236071</v>
      </c>
    </row>
    <row r="8" spans="1:7" x14ac:dyDescent="0.25">
      <c r="A8">
        <v>60000</v>
      </c>
      <c r="B8">
        <v>1661050</v>
      </c>
      <c r="C8">
        <v>2764060</v>
      </c>
      <c r="D8">
        <v>6400000</v>
      </c>
      <c r="E8">
        <f t="shared" si="0"/>
        <v>1.0204367244888084</v>
      </c>
      <c r="F8">
        <f t="shared" si="1"/>
        <v>1.6980514329433405</v>
      </c>
      <c r="G8">
        <f t="shared" si="2"/>
        <v>3.9317269418309948</v>
      </c>
    </row>
    <row r="9" spans="1:7" x14ac:dyDescent="0.25">
      <c r="A9">
        <v>70000</v>
      </c>
      <c r="B9">
        <v>2010208</v>
      </c>
      <c r="C9">
        <v>3302219</v>
      </c>
      <c r="D9">
        <v>7100000</v>
      </c>
      <c r="E9">
        <f t="shared" si="0"/>
        <v>1.010679705174877</v>
      </c>
      <c r="F9">
        <f t="shared" si="1"/>
        <v>1.6602688504586973</v>
      </c>
      <c r="G9">
        <f t="shared" si="2"/>
        <v>3.5696932390785565</v>
      </c>
    </row>
    <row r="10" spans="1:7" x14ac:dyDescent="0.25">
      <c r="A10">
        <v>80000</v>
      </c>
      <c r="B10">
        <v>2434131</v>
      </c>
      <c r="C10">
        <v>3915141</v>
      </c>
      <c r="D10">
        <v>8350000</v>
      </c>
      <c r="E10">
        <f t="shared" si="0"/>
        <v>1.0287905450610282</v>
      </c>
      <c r="F10">
        <f t="shared" si="1"/>
        <v>1.6547425111387919</v>
      </c>
      <c r="G10">
        <f t="shared" si="2"/>
        <v>3.529144919176324</v>
      </c>
    </row>
    <row r="11" spans="1:7" x14ac:dyDescent="0.25">
      <c r="A11">
        <v>90000</v>
      </c>
      <c r="B11">
        <v>2738740</v>
      </c>
      <c r="C11">
        <v>4535750</v>
      </c>
      <c r="D11">
        <v>10100000</v>
      </c>
      <c r="E11">
        <f t="shared" si="0"/>
        <v>0.99319732812314809</v>
      </c>
      <c r="F11">
        <f t="shared" si="1"/>
        <v>1.6448785868810363</v>
      </c>
      <c r="G11">
        <f t="shared" si="2"/>
        <v>3.6627401703132811</v>
      </c>
    </row>
    <row r="12" spans="1:7" x14ac:dyDescent="0.25">
      <c r="A12">
        <v>100000</v>
      </c>
      <c r="B12">
        <v>3100717</v>
      </c>
      <c r="C12">
        <v>5107727</v>
      </c>
      <c r="D12">
        <v>11000000</v>
      </c>
      <c r="E12">
        <f t="shared" si="0"/>
        <v>0.98053280996043157</v>
      </c>
      <c r="F12">
        <f t="shared" si="1"/>
        <v>1.6152050986338855</v>
      </c>
      <c r="G12">
        <f t="shared" si="2"/>
        <v>3.4785054261852171</v>
      </c>
    </row>
    <row r="13" spans="1:7" x14ac:dyDescent="0.25">
      <c r="E13">
        <f>AVERAGE(E3:E12)</f>
        <v>1.0275399927466</v>
      </c>
      <c r="F13">
        <f>AVERAGE(F3:F12)</f>
        <v>1.7621323247123037</v>
      </c>
      <c r="G13">
        <f>AVERAGE(G3:G12)</f>
        <v>4.3330468466543088</v>
      </c>
    </row>
    <row r="17" spans="1:7" x14ac:dyDescent="0.25">
      <c r="A17" t="s">
        <v>5</v>
      </c>
    </row>
    <row r="18" spans="1:7" x14ac:dyDescent="0.25">
      <c r="A18" t="s">
        <v>1</v>
      </c>
      <c r="B18" t="s">
        <v>2</v>
      </c>
      <c r="C18" t="s">
        <v>3</v>
      </c>
      <c r="D18" t="s">
        <v>4</v>
      </c>
      <c r="E18" t="s">
        <v>7</v>
      </c>
      <c r="F18" t="s">
        <v>8</v>
      </c>
      <c r="G18" t="s">
        <v>9</v>
      </c>
    </row>
    <row r="19" spans="1:7" x14ac:dyDescent="0.25">
      <c r="A19">
        <v>10000</v>
      </c>
      <c r="B19">
        <v>39443223</v>
      </c>
      <c r="C19">
        <v>78748328</v>
      </c>
      <c r="D19">
        <v>78150000</v>
      </c>
      <c r="E19">
        <f>B19/(A19^2)</f>
        <v>0.39443222999999999</v>
      </c>
      <c r="F19">
        <f>C19/(A19^2)</f>
        <v>0.78748328000000001</v>
      </c>
      <c r="G19">
        <f>D19/(A19^2)</f>
        <v>0.78149999999999997</v>
      </c>
    </row>
    <row r="20" spans="1:7" x14ac:dyDescent="0.25">
      <c r="A20">
        <v>20000</v>
      </c>
      <c r="B20">
        <v>158132881</v>
      </c>
      <c r="C20">
        <v>315358899</v>
      </c>
      <c r="D20">
        <v>367700000</v>
      </c>
      <c r="E20">
        <f t="shared" ref="E20:E28" si="3">B20/(A20^2)</f>
        <v>0.39533220250000001</v>
      </c>
      <c r="F20">
        <f t="shared" ref="F20:F28" si="4">C20/(A20^2)</f>
        <v>0.78839724749999995</v>
      </c>
      <c r="G20">
        <f t="shared" ref="G20:G28" si="5">D20/(A20^2)</f>
        <v>0.91925000000000001</v>
      </c>
    </row>
    <row r="21" spans="1:7" x14ac:dyDescent="0.25">
      <c r="A21">
        <v>30000</v>
      </c>
      <c r="B21">
        <v>354742380</v>
      </c>
      <c r="C21">
        <v>708249514</v>
      </c>
      <c r="D21">
        <v>829000000</v>
      </c>
      <c r="E21">
        <f t="shared" si="3"/>
        <v>0.39415820000000001</v>
      </c>
      <c r="F21">
        <f t="shared" si="4"/>
        <v>0.7869439044444444</v>
      </c>
      <c r="G21">
        <f t="shared" si="5"/>
        <v>0.9211111111111111</v>
      </c>
    </row>
    <row r="22" spans="1:7" x14ac:dyDescent="0.25">
      <c r="A22">
        <v>40000</v>
      </c>
      <c r="B22">
        <v>629806868</v>
      </c>
      <c r="C22">
        <v>1258012899</v>
      </c>
      <c r="D22">
        <v>1481650000</v>
      </c>
      <c r="E22">
        <f t="shared" si="3"/>
        <v>0.39362929250000001</v>
      </c>
      <c r="F22">
        <f t="shared" si="4"/>
        <v>0.78625806187500002</v>
      </c>
      <c r="G22">
        <f t="shared" si="5"/>
        <v>0.92603124999999997</v>
      </c>
    </row>
    <row r="23" spans="1:7" x14ac:dyDescent="0.25">
      <c r="A23">
        <v>50000</v>
      </c>
      <c r="B23">
        <v>985213507</v>
      </c>
      <c r="C23">
        <v>1968005009</v>
      </c>
      <c r="D23">
        <v>2324200000</v>
      </c>
      <c r="E23">
        <f t="shared" si="3"/>
        <v>0.39408540279999998</v>
      </c>
      <c r="F23">
        <f t="shared" si="4"/>
        <v>0.78720200360000003</v>
      </c>
      <c r="G23">
        <f t="shared" si="5"/>
        <v>0.92967999999999995</v>
      </c>
    </row>
    <row r="24" spans="1:7" x14ac:dyDescent="0.25">
      <c r="A24">
        <v>60000</v>
      </c>
      <c r="B24">
        <v>1418606757</v>
      </c>
      <c r="C24">
        <v>2832826343</v>
      </c>
      <c r="D24">
        <v>3349050000</v>
      </c>
      <c r="E24">
        <f t="shared" si="3"/>
        <v>0.39405743250000003</v>
      </c>
      <c r="F24">
        <f t="shared" si="4"/>
        <v>0.78689620638888891</v>
      </c>
      <c r="G24">
        <f t="shared" si="5"/>
        <v>0.93029166666666663</v>
      </c>
    </row>
    <row r="25" spans="1:7" x14ac:dyDescent="0.25">
      <c r="A25">
        <v>70000</v>
      </c>
      <c r="B25">
        <v>1931602346</v>
      </c>
      <c r="C25">
        <v>3862090775</v>
      </c>
      <c r="D25">
        <v>4564850000</v>
      </c>
      <c r="E25">
        <f t="shared" si="3"/>
        <v>0.39420456040816326</v>
      </c>
      <c r="F25">
        <f t="shared" si="4"/>
        <v>0.78818179081632656</v>
      </c>
      <c r="G25">
        <f t="shared" si="5"/>
        <v>0.93160204081632658</v>
      </c>
    </row>
    <row r="26" spans="1:7" x14ac:dyDescent="0.25">
      <c r="A26">
        <v>80000</v>
      </c>
      <c r="B26">
        <v>2521462430</v>
      </c>
      <c r="C26">
        <v>5040283928</v>
      </c>
      <c r="D26">
        <v>5988400000</v>
      </c>
      <c r="E26">
        <f t="shared" si="3"/>
        <v>0.39397850468750001</v>
      </c>
      <c r="F26">
        <f t="shared" si="4"/>
        <v>0.78754436375000003</v>
      </c>
      <c r="G26">
        <f t="shared" si="5"/>
        <v>0.93568750000000001</v>
      </c>
    </row>
    <row r="27" spans="1:7" x14ac:dyDescent="0.25">
      <c r="A27">
        <v>90000</v>
      </c>
      <c r="B27">
        <v>3194401800</v>
      </c>
      <c r="C27">
        <v>6385629590</v>
      </c>
      <c r="D27">
        <v>7534300000</v>
      </c>
      <c r="E27">
        <f t="shared" si="3"/>
        <v>0.39437059259259261</v>
      </c>
      <c r="F27">
        <f t="shared" si="4"/>
        <v>0.78834933209876545</v>
      </c>
      <c r="G27">
        <f t="shared" si="5"/>
        <v>0.93016049382716048</v>
      </c>
    </row>
    <row r="28" spans="1:7" x14ac:dyDescent="0.25">
      <c r="A28">
        <v>100000</v>
      </c>
      <c r="B28">
        <v>3940468840</v>
      </c>
      <c r="C28">
        <v>7878875497</v>
      </c>
      <c r="D28">
        <v>9286550000</v>
      </c>
      <c r="E28">
        <f t="shared" si="3"/>
        <v>0.39404688399999999</v>
      </c>
      <c r="F28">
        <f t="shared" si="4"/>
        <v>0.78788754969999997</v>
      </c>
      <c r="G28">
        <f t="shared" si="5"/>
        <v>0.92865500000000001</v>
      </c>
    </row>
    <row r="29" spans="1:7" x14ac:dyDescent="0.25">
      <c r="E29">
        <f>AVERAGE(E19:E28)</f>
        <v>0.39422953019882556</v>
      </c>
      <c r="F29">
        <f>AVERAGE(F19:F28)</f>
        <v>0.78751437401734259</v>
      </c>
      <c r="G29">
        <f>AVERAGE(G19:G28)</f>
        <v>0.91339690624212655</v>
      </c>
    </row>
    <row r="33" spans="1:7" x14ac:dyDescent="0.25">
      <c r="A33" t="s">
        <v>6</v>
      </c>
    </row>
    <row r="34" spans="1:7" x14ac:dyDescent="0.25">
      <c r="A34" t="s">
        <v>1</v>
      </c>
      <c r="B34" t="s">
        <v>2</v>
      </c>
      <c r="C34" t="s">
        <v>3</v>
      </c>
      <c r="D34" t="s">
        <v>4</v>
      </c>
      <c r="E34" t="s">
        <v>7</v>
      </c>
      <c r="F34" t="s">
        <v>8</v>
      </c>
      <c r="G34" t="s">
        <v>9</v>
      </c>
    </row>
    <row r="35" spans="1:7" x14ac:dyDescent="0.25">
      <c r="A35">
        <v>10000</v>
      </c>
      <c r="B35">
        <v>126459</v>
      </c>
      <c r="C35">
        <v>280593</v>
      </c>
      <c r="D35">
        <v>1600000</v>
      </c>
      <c r="E35">
        <f>B35/(A35*LOG10(A35))</f>
        <v>3.1614749999999998</v>
      </c>
      <c r="F35" t="s">
        <v>10</v>
      </c>
      <c r="G35">
        <f>D35/(A35*LOG10(A35))</f>
        <v>40</v>
      </c>
    </row>
    <row r="36" spans="1:7" x14ac:dyDescent="0.25">
      <c r="A36">
        <v>20000</v>
      </c>
      <c r="B36">
        <v>273926</v>
      </c>
      <c r="C36">
        <v>603187</v>
      </c>
      <c r="D36">
        <v>2100000</v>
      </c>
      <c r="E36">
        <f t="shared" ref="E36:E44" si="6">B36/(A36*LOG10(A36))</f>
        <v>3.1844232692652037</v>
      </c>
      <c r="F36">
        <f t="shared" ref="F36:F44" si="7">C36/(A36*LOG10(A36))</f>
        <v>7.0121226846603477</v>
      </c>
      <c r="G36">
        <f t="shared" ref="G36:G44" si="8">D36/(A36*LOG10(A36))</f>
        <v>24.412756968878192</v>
      </c>
    </row>
    <row r="37" spans="1:7" x14ac:dyDescent="0.25">
      <c r="A37">
        <v>30000</v>
      </c>
      <c r="B37">
        <v>429087</v>
      </c>
      <c r="C37">
        <v>939187</v>
      </c>
      <c r="D37">
        <v>2800000</v>
      </c>
      <c r="E37">
        <f t="shared" si="6"/>
        <v>3.194664425253674</v>
      </c>
      <c r="F37">
        <f t="shared" si="7"/>
        <v>6.9924917267610587</v>
      </c>
      <c r="G37">
        <f t="shared" si="8"/>
        <v>20.846728963381057</v>
      </c>
    </row>
    <row r="38" spans="1:7" x14ac:dyDescent="0.25">
      <c r="A38">
        <v>40000</v>
      </c>
      <c r="B38">
        <v>589877</v>
      </c>
      <c r="C38">
        <v>1290374</v>
      </c>
      <c r="D38">
        <v>4100000</v>
      </c>
      <c r="E38">
        <f t="shared" si="6"/>
        <v>3.2044182448270631</v>
      </c>
      <c r="F38">
        <f t="shared" si="7"/>
        <v>7.0097630323787445</v>
      </c>
      <c r="G38">
        <f t="shared" si="8"/>
        <v>22.272634470899796</v>
      </c>
    </row>
    <row r="39" spans="1:7" x14ac:dyDescent="0.25">
      <c r="A39">
        <v>50000</v>
      </c>
      <c r="B39">
        <v>754143</v>
      </c>
      <c r="C39">
        <v>1647374</v>
      </c>
      <c r="D39">
        <v>5250000</v>
      </c>
      <c r="E39">
        <f t="shared" si="6"/>
        <v>3.2098225751775709</v>
      </c>
      <c r="F39">
        <f t="shared" si="7"/>
        <v>7.0116387143559979</v>
      </c>
      <c r="G39">
        <f t="shared" si="8"/>
        <v>22.34532246494663</v>
      </c>
    </row>
    <row r="40" spans="1:7" x14ac:dyDescent="0.25">
      <c r="A40">
        <v>60000</v>
      </c>
      <c r="B40">
        <v>921081</v>
      </c>
      <c r="C40">
        <v>2004374</v>
      </c>
      <c r="D40">
        <v>6500000</v>
      </c>
      <c r="E40">
        <f t="shared" si="6"/>
        <v>3.2128221137343487</v>
      </c>
      <c r="F40">
        <f t="shared" si="7"/>
        <v>6.9914558126746416</v>
      </c>
      <c r="G40">
        <f t="shared" si="8"/>
        <v>22.672646313704512</v>
      </c>
    </row>
    <row r="41" spans="1:7" x14ac:dyDescent="0.25">
      <c r="A41">
        <v>70000</v>
      </c>
      <c r="B41">
        <v>1090902</v>
      </c>
      <c r="C41">
        <v>2370748</v>
      </c>
      <c r="D41">
        <v>8150000</v>
      </c>
      <c r="E41">
        <f t="shared" si="6"/>
        <v>3.2165116488888281</v>
      </c>
      <c r="F41">
        <f t="shared" si="7"/>
        <v>6.9901224478274777</v>
      </c>
      <c r="G41">
        <f t="shared" si="8"/>
        <v>24.030178639734778</v>
      </c>
    </row>
    <row r="42" spans="1:7" x14ac:dyDescent="0.25">
      <c r="A42">
        <v>80000</v>
      </c>
      <c r="B42">
        <v>1263712</v>
      </c>
      <c r="C42">
        <v>2748748</v>
      </c>
      <c r="D42">
        <v>8850000</v>
      </c>
      <c r="E42">
        <f t="shared" si="6"/>
        <v>3.2217234523348259</v>
      </c>
      <c r="F42">
        <f t="shared" si="7"/>
        <v>7.0076931264073208</v>
      </c>
      <c r="G42">
        <f t="shared" si="8"/>
        <v>22.562302607843566</v>
      </c>
    </row>
    <row r="43" spans="1:7" x14ac:dyDescent="0.25">
      <c r="A43">
        <v>90000</v>
      </c>
      <c r="B43">
        <v>1437955</v>
      </c>
      <c r="C43">
        <v>3126748</v>
      </c>
      <c r="D43">
        <v>10250000</v>
      </c>
      <c r="E43">
        <f t="shared" si="6"/>
        <v>3.224968851915555</v>
      </c>
      <c r="F43">
        <f t="shared" si="7"/>
        <v>7.0125038042144974</v>
      </c>
      <c r="G43">
        <f t="shared" si="8"/>
        <v>22.988153824100504</v>
      </c>
    </row>
    <row r="44" spans="1:7" x14ac:dyDescent="0.25">
      <c r="A44">
        <v>100000</v>
      </c>
      <c r="B44">
        <v>1613199</v>
      </c>
      <c r="C44">
        <v>3504748</v>
      </c>
      <c r="D44">
        <v>11250000</v>
      </c>
      <c r="E44">
        <f t="shared" si="6"/>
        <v>3.2263980000000001</v>
      </c>
      <c r="F44">
        <f t="shared" si="7"/>
        <v>7.0094960000000004</v>
      </c>
      <c r="G44">
        <f t="shared" si="8"/>
        <v>22.5</v>
      </c>
    </row>
    <row r="45" spans="1:7" x14ac:dyDescent="0.25">
      <c r="E45">
        <f>AVERAGE(E35:E44)</f>
        <v>3.2057227581397072</v>
      </c>
      <c r="F45">
        <f>AVERAGE(F35:F44)</f>
        <v>7.0041430388088983</v>
      </c>
      <c r="G45">
        <f>AVERAGE(G35:G44)</f>
        <v>24.463072425348905</v>
      </c>
    </row>
    <row r="48" spans="1:7" x14ac:dyDescent="0.25">
      <c r="A48" t="s">
        <v>11</v>
      </c>
      <c r="B48" t="s">
        <v>12</v>
      </c>
      <c r="C48" t="s">
        <v>13</v>
      </c>
    </row>
    <row r="49" spans="1:3" x14ac:dyDescent="0.25">
      <c r="A49">
        <f>3*(A3^1.2)</f>
        <v>189287.20334405801</v>
      </c>
      <c r="B49">
        <f>1.0275*(A3^1.3)</f>
        <v>162847.77552537972</v>
      </c>
      <c r="C49">
        <f>0.3533*(A3^1.4)</f>
        <v>140651.26335655054</v>
      </c>
    </row>
    <row r="50" spans="1:3" x14ac:dyDescent="0.25">
      <c r="A50">
        <f>3*(A4^1.2)</f>
        <v>434867.79820661678</v>
      </c>
      <c r="B50">
        <f>1.0275*(A4^1.3)</f>
        <v>400978.25812743546</v>
      </c>
      <c r="C50">
        <f>0.3533*(A4^1.4)</f>
        <v>371180.90931833972</v>
      </c>
    </row>
    <row r="51" spans="1:3" x14ac:dyDescent="0.25">
      <c r="A51">
        <f>3*(A5^1.2)</f>
        <v>707402.7770369607</v>
      </c>
      <c r="B51">
        <f>1.0275*(A5^1.3)</f>
        <v>679265.35050157213</v>
      </c>
      <c r="C51">
        <f>0.3533*(A5^1.4)</f>
        <v>654807.12151639897</v>
      </c>
    </row>
    <row r="52" spans="1:3" x14ac:dyDescent="0.25">
      <c r="A52">
        <f>3*(A6^1.2)</f>
        <v>999063.84888224653</v>
      </c>
      <c r="B52">
        <f>1.0275*(A6^1.3)</f>
        <v>987324.28473273688</v>
      </c>
      <c r="C52">
        <f>0.3533*(A6^1.4)</f>
        <v>979552.2923468512</v>
      </c>
    </row>
    <row r="53" spans="1:3" x14ac:dyDescent="0.25">
      <c r="A53">
        <f>3*(A7^1.2)</f>
        <v>1305825.8449441856</v>
      </c>
      <c r="B53">
        <f>1.0275*(A7^1.3)</f>
        <v>1319601.608309743</v>
      </c>
      <c r="C53">
        <f>0.3533*(A7^1.4)</f>
        <v>1338756.6573703072</v>
      </c>
    </row>
    <row r="54" spans="1:3" x14ac:dyDescent="0.25">
      <c r="A54">
        <f>3*(A8^1.2)</f>
        <v>1625184.8126053824</v>
      </c>
      <c r="B54">
        <f>1.0275*(A8^1.3)</f>
        <v>1672547.4828975725</v>
      </c>
      <c r="C54">
        <f>0.3533*(A8^1.4)</f>
        <v>1728046.353742633</v>
      </c>
    </row>
    <row r="55" spans="1:3" x14ac:dyDescent="0.25">
      <c r="A55">
        <f>3*(A9^1.2)</f>
        <v>1955414.821699155</v>
      </c>
      <c r="B55">
        <f>1.0275*(A9^1.3)</f>
        <v>2043663.0016654094</v>
      </c>
      <c r="C55">
        <f>0.3533*(A9^1.4)</f>
        <v>2144277.0305309533</v>
      </c>
    </row>
    <row r="56" spans="1:3" x14ac:dyDescent="0.25">
      <c r="A56">
        <f>3*(A10^1.2)</f>
        <v>2295245.9994960865</v>
      </c>
      <c r="B56">
        <f>1.0275*(A10^1.3)</f>
        <v>2431077.5546169467</v>
      </c>
      <c r="C56">
        <f>0.3533*(A10^1.4)</f>
        <v>2585053.9975347864</v>
      </c>
    </row>
    <row r="57" spans="1:3" x14ac:dyDescent="0.25">
      <c r="A57">
        <f>3*(A11^1.2)</f>
        <v>2643700.5783746336</v>
      </c>
      <c r="B57">
        <f>1.0275*(A11^1.3)</f>
        <v>2833329.5613246765</v>
      </c>
      <c r="C57">
        <f>0.3533*(A11^1.4)</f>
        <v>3048478.5998804444</v>
      </c>
    </row>
    <row r="58" spans="1:3" x14ac:dyDescent="0.25">
      <c r="A58">
        <f>3*(A12^1.2)</f>
        <v>2999999.9999999986</v>
      </c>
      <c r="B58">
        <f>1.0275*(A12^1.3)</f>
        <v>3249240.2958230102</v>
      </c>
      <c r="C58">
        <f>0.3533*(A12^1.4)</f>
        <v>3533000.0000000019</v>
      </c>
    </row>
    <row r="61" spans="1:3" x14ac:dyDescent="0.25">
      <c r="A61" t="s">
        <v>7</v>
      </c>
      <c r="B61" t="s">
        <v>7</v>
      </c>
      <c r="C61" t="s">
        <v>7</v>
      </c>
    </row>
    <row r="62" spans="1:3" x14ac:dyDescent="0.25">
      <c r="A62">
        <f>B3/(A3^1.2)</f>
        <v>2.7338932101996463</v>
      </c>
      <c r="B62">
        <f>B3/(A3^1.3)</f>
        <v>1.0883824905079968</v>
      </c>
      <c r="C62">
        <f>B3/(A3^1.4)</f>
        <v>0.43329287377610815</v>
      </c>
    </row>
    <row r="63" spans="1:3" x14ac:dyDescent="0.25">
      <c r="A63">
        <f t="shared" ref="A63:A71" si="9">B4/(A4^1.2)</f>
        <v>2.8813584385125317</v>
      </c>
      <c r="B63">
        <f>B4/(A4^1.3)</f>
        <v>1.0702723060451058</v>
      </c>
      <c r="C63">
        <f>B4/(A4^1.4)</f>
        <v>0.39754957029173121</v>
      </c>
    </row>
    <row r="64" spans="1:3" x14ac:dyDescent="0.25">
      <c r="A64">
        <f t="shared" si="9"/>
        <v>2.892931815410551</v>
      </c>
      <c r="B64">
        <f>B5/(A5^1.3)</f>
        <v>1.0318725804024032</v>
      </c>
      <c r="C64">
        <f>B5/(A5^1.4)</f>
        <v>0.36805603800074776</v>
      </c>
    </row>
    <row r="65" spans="1:3" x14ac:dyDescent="0.25">
      <c r="A65">
        <f t="shared" si="9"/>
        <v>2.9655792303112425</v>
      </c>
      <c r="B65">
        <f>B6/(A6^1.3)</f>
        <v>1.0277879752291212</v>
      </c>
      <c r="C65">
        <f>B6/(A6^1.4)</f>
        <v>0.35620296744346813</v>
      </c>
    </row>
    <row r="66" spans="1:3" x14ac:dyDescent="0.25">
      <c r="A66">
        <f t="shared" si="9"/>
        <v>3.0196913434260773</v>
      </c>
      <c r="B66">
        <f>B7/(A7^1.3)</f>
        <v>1.0234474624730787</v>
      </c>
      <c r="C66">
        <f>B7/(A7^1.4)</f>
        <v>0.34687144787923246</v>
      </c>
    </row>
    <row r="67" spans="1:3" x14ac:dyDescent="0.25">
      <c r="A67">
        <f t="shared" si="9"/>
        <v>3.0662051240876189</v>
      </c>
      <c r="B67">
        <f>B8/(A8^1.3)</f>
        <v>1.0204367244888084</v>
      </c>
      <c r="C67">
        <f>B8/(A8^1.4)</f>
        <v>0.33960255969348985</v>
      </c>
    </row>
    <row r="68" spans="1:3" x14ac:dyDescent="0.25">
      <c r="A68">
        <f t="shared" si="9"/>
        <v>3.0840637664593835</v>
      </c>
      <c r="B68">
        <f>B9/(A9^1.3)</f>
        <v>1.010679705174877</v>
      </c>
      <c r="C68">
        <f>B9/(A9^1.4)</f>
        <v>0.33121022903656383</v>
      </c>
    </row>
    <row r="69" spans="1:3" x14ac:dyDescent="0.25">
      <c r="A69">
        <f t="shared" si="9"/>
        <v>3.1815295622356889</v>
      </c>
      <c r="B69">
        <f>B10/(A10^1.3)</f>
        <v>1.0287905450610282</v>
      </c>
      <c r="C69">
        <f>B10/(A10^1.4)</f>
        <v>0.33267331480120371</v>
      </c>
    </row>
    <row r="70" spans="1:3" x14ac:dyDescent="0.25">
      <c r="A70">
        <f t="shared" si="9"/>
        <v>3.1078481682866643</v>
      </c>
      <c r="B70">
        <f>B11/(A11^1.3)</f>
        <v>0.99319732812314809</v>
      </c>
      <c r="C70">
        <f>B11/(A11^1.4)</f>
        <v>0.31740319319871474</v>
      </c>
    </row>
    <row r="71" spans="1:3" x14ac:dyDescent="0.25">
      <c r="A71">
        <f t="shared" si="9"/>
        <v>3.1007170000000013</v>
      </c>
      <c r="B71">
        <f>B12/(A12^1.3)</f>
        <v>0.98053280996043157</v>
      </c>
      <c r="C71">
        <f>B12/(A12^1.4)</f>
        <v>0.31007169999999984</v>
      </c>
    </row>
    <row r="72" spans="1:3" x14ac:dyDescent="0.25">
      <c r="A72">
        <f>AVERAGE(A62:A71)</f>
        <v>3.0033817658929407</v>
      </c>
      <c r="B72">
        <f>AVERAGE(B62:B71)</f>
        <v>1.0275399927466</v>
      </c>
      <c r="C72">
        <f>AVERAGE(C62:C71)</f>
        <v>0.35329338941212601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Cobreros</dc:creator>
  <cp:lastModifiedBy>Mario Cobreros</cp:lastModifiedBy>
  <dcterms:created xsi:type="dcterms:W3CDTF">2023-09-28T10:38:45Z</dcterms:created>
  <dcterms:modified xsi:type="dcterms:W3CDTF">2023-10-19T10:52:51Z</dcterms:modified>
</cp:coreProperties>
</file>